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płata zobowiązań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<sst xmlns="http://schemas.openxmlformats.org/spreadsheetml/2006/main" count="25" uniqueCount="15">
  <si>
    <t>Prognozowane spłaty zobowiązań na 2007 rok i lata następne</t>
  </si>
  <si>
    <t>L.p.</t>
  </si>
  <si>
    <t>Tytuł spłaty</t>
  </si>
  <si>
    <t>Spłata rat kredytów:</t>
  </si>
  <si>
    <r>
      <t>–</t>
    </r>
    <r>
      <rPr>
        <sz val="10"/>
        <rFont val="Times New Roman"/>
        <family val="1"/>
      </rPr>
      <t>       Długoterminowego</t>
    </r>
  </si>
  <si>
    <r>
      <t>–</t>
    </r>
    <r>
      <rPr>
        <sz val="10"/>
        <rFont val="Times New Roman"/>
        <family val="1"/>
      </rPr>
      <t>       Krótkoterminowego</t>
    </r>
  </si>
  <si>
    <t>-</t>
  </si>
  <si>
    <r>
      <t>–</t>
    </r>
    <r>
      <rPr>
        <sz val="10"/>
        <rFont val="Times New Roman"/>
        <family val="1"/>
      </rPr>
      <t>       odsetki</t>
    </r>
  </si>
  <si>
    <t>Spłata rat pożyczki:</t>
  </si>
  <si>
    <r>
      <t>–</t>
    </r>
    <r>
      <rPr>
        <sz val="10"/>
        <rFont val="Times New Roman"/>
        <family val="1"/>
      </rPr>
      <t>       długoterminowej</t>
    </r>
  </si>
  <si>
    <t>Potencjalne spłaty z tytułu udzielonych poręczeń</t>
  </si>
  <si>
    <t>Razem</t>
  </si>
  <si>
    <t>Prognozowane dochody budżetu</t>
  </si>
  <si>
    <t>Procentowy wskaźnik spłat zobowiązań do planowanych dochodów</t>
  </si>
  <si>
    <t>Razem raty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</si>
</sst>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PMingLiU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 inden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 wrapText="1"/>
    </xf>
    <xf numFmtId="10" fontId="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0" fontId="3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&#380;et%202007\Kredyty%20i%20po&#380;yczki\Kredy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&#380;et%202007\Kredyty%20i%20po&#380;yczki\Po&#380;yczk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&#380;et%202007\Kredyty%20i%20po&#380;yczki\Sp&#322;ata%20zobowi&#261;za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kredytów"/>
      <sheetName val="BOŚ 908 300"/>
      <sheetName val="RE"/>
      <sheetName val="2008"/>
      <sheetName val="Rezerwa"/>
      <sheetName val="Rezerwa (2)"/>
      <sheetName val="Rezerwa (3)"/>
      <sheetName val="Rezerwa (4)"/>
      <sheetName val="Rezerwa (5)"/>
      <sheetName val="Rezerwa (6)"/>
      <sheetName val="Rezerwa (7)"/>
      <sheetName val="Rezerwa (8)"/>
      <sheetName val="Arkusz2"/>
      <sheetName val="Arkusz3"/>
    </sheetNames>
    <sheetDataSet>
      <sheetData sheetId="0">
        <row r="9">
          <cell r="C9">
            <v>90800</v>
          </cell>
          <cell r="E9">
            <v>92568.92603999999</v>
          </cell>
        </row>
        <row r="14">
          <cell r="C14">
            <v>174031.68</v>
          </cell>
          <cell r="E14">
            <v>83915.72149852</v>
          </cell>
        </row>
        <row r="19">
          <cell r="C19">
            <v>356618</v>
          </cell>
          <cell r="E19">
            <v>144412.50114897004</v>
          </cell>
        </row>
        <row r="24">
          <cell r="C24">
            <v>356618</v>
          </cell>
          <cell r="E24">
            <v>119120.79597097001</v>
          </cell>
        </row>
        <row r="29">
          <cell r="C29">
            <v>356618</v>
          </cell>
          <cell r="E29">
            <v>93829.09079297002</v>
          </cell>
        </row>
        <row r="34">
          <cell r="C34">
            <v>356618</v>
          </cell>
          <cell r="E34">
            <v>68537.38561497002</v>
          </cell>
        </row>
        <row r="39">
          <cell r="C39">
            <v>356617.92</v>
          </cell>
          <cell r="E39">
            <v>43245.68043697002</v>
          </cell>
        </row>
        <row r="44">
          <cell r="C44">
            <v>273386.4</v>
          </cell>
          <cell r="E44">
            <v>20167.55867413002</v>
          </cell>
        </row>
        <row r="49">
          <cell r="C49">
            <v>90800</v>
          </cell>
          <cell r="E49">
            <v>5634.6734500000175</v>
          </cell>
        </row>
        <row r="54">
          <cell r="C54">
            <v>22700</v>
          </cell>
          <cell r="E54">
            <v>402.4766750000186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pożyczek"/>
      <sheetName val="PT03008"/>
      <sheetName val="PT04022"/>
      <sheetName val="PT05010"/>
      <sheetName val="PT06050"/>
      <sheetName val="PT06027"/>
      <sheetName val="PT06051"/>
      <sheetName val="Rezerwa (4)"/>
      <sheetName val="Rezerwa (5)"/>
      <sheetName val="Rezerwa (6)"/>
      <sheetName val="Rezerwa (7)"/>
      <sheetName val="Rezerwa (8)"/>
      <sheetName val="Arkusz2"/>
      <sheetName val="Arkusz3"/>
    </sheetNames>
    <sheetDataSet>
      <sheetData sheetId="0">
        <row r="9">
          <cell r="C9">
            <v>96260</v>
          </cell>
          <cell r="E9">
            <v>54352.35599999999</v>
          </cell>
        </row>
        <row r="14">
          <cell r="C14">
            <v>194840</v>
          </cell>
        </row>
        <row r="19">
          <cell r="C19">
            <v>194300</v>
          </cell>
          <cell r="E19">
            <v>33969.456</v>
          </cell>
        </row>
        <row r="24">
          <cell r="C24">
            <v>180270</v>
          </cell>
          <cell r="E24">
            <v>22535.555999999997</v>
          </cell>
        </row>
        <row r="29">
          <cell r="C29">
            <v>152940</v>
          </cell>
          <cell r="E29">
            <v>12538.355999999998</v>
          </cell>
        </row>
        <row r="34">
          <cell r="C34">
            <v>113385.1</v>
          </cell>
          <cell r="E34">
            <v>3661.2059999999988</v>
          </cell>
        </row>
        <row r="39">
          <cell r="C39">
            <v>0</v>
          </cell>
          <cell r="E39">
            <v>0</v>
          </cell>
        </row>
        <row r="44">
          <cell r="C44">
            <v>0</v>
          </cell>
          <cell r="E44">
            <v>0</v>
          </cell>
        </row>
        <row r="49">
          <cell r="C49">
            <v>0</v>
          </cell>
          <cell r="E4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ług"/>
      <sheetName val="Spłata zobowiązań"/>
    </sheetNames>
    <sheetDataSet>
      <sheetData sheetId="0">
        <row r="19">
          <cell r="C19">
            <v>12210310</v>
          </cell>
          <cell r="D19">
            <v>12084546</v>
          </cell>
          <cell r="E19">
            <v>12447082.38</v>
          </cell>
          <cell r="F19">
            <v>12820494.851400001</v>
          </cell>
          <cell r="G19">
            <v>13205109.696942002</v>
          </cell>
          <cell r="H19">
            <v>13601262.987850262</v>
          </cell>
          <cell r="I19">
            <v>14009300.877485769</v>
          </cell>
          <cell r="J19">
            <v>14429579.903810343</v>
          </cell>
          <cell r="K19">
            <v>14862467.300924653</v>
          </cell>
          <cell r="L19">
            <v>15308341.319952393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66" zoomScaleNormal="66" workbookViewId="0" topLeftCell="B7">
      <selection activeCell="D30" sqref="D30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3" width="11.00390625" style="0" hidden="1" customWidth="1"/>
    <col min="4" max="6" width="11.00390625" style="0" bestFit="1" customWidth="1"/>
    <col min="7" max="12" width="10.7109375" style="0" customWidth="1"/>
  </cols>
  <sheetData>
    <row r="1" ht="20.25">
      <c r="A1" s="1"/>
    </row>
    <row r="2" spans="1:11" ht="2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.75">
      <c r="A3" s="3"/>
    </row>
    <row r="4" spans="1:12" ht="15.75" customHeight="1">
      <c r="A4" s="4" t="s">
        <v>1</v>
      </c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4"/>
      <c r="C5" s="7">
        <v>2006</v>
      </c>
      <c r="D5" s="7">
        <v>2007</v>
      </c>
      <c r="E5" s="7">
        <v>2008</v>
      </c>
      <c r="F5" s="7">
        <v>2009</v>
      </c>
      <c r="G5" s="7">
        <v>2010</v>
      </c>
      <c r="H5" s="7">
        <v>2011</v>
      </c>
      <c r="I5" s="7">
        <v>2012</v>
      </c>
      <c r="J5" s="7">
        <v>2013</v>
      </c>
      <c r="K5" s="7">
        <v>2014</v>
      </c>
      <c r="L5" s="7">
        <v>2015</v>
      </c>
    </row>
    <row r="6" spans="1:12" ht="12.75">
      <c r="A6" s="7">
        <v>1</v>
      </c>
      <c r="B6" s="7">
        <v>2</v>
      </c>
      <c r="C6" s="7">
        <v>5</v>
      </c>
      <c r="D6" s="7">
        <v>6</v>
      </c>
      <c r="E6" s="7">
        <v>7</v>
      </c>
      <c r="F6" s="7">
        <v>8</v>
      </c>
      <c r="G6" s="7">
        <v>9</v>
      </c>
      <c r="H6" s="7">
        <v>10</v>
      </c>
      <c r="I6" s="7">
        <v>11</v>
      </c>
      <c r="J6" s="7">
        <v>12</v>
      </c>
      <c r="K6" s="7">
        <v>13</v>
      </c>
      <c r="L6" s="7">
        <v>14</v>
      </c>
    </row>
    <row r="7" spans="1:12" ht="12.75">
      <c r="A7" s="8">
        <v>1</v>
      </c>
      <c r="B7" s="9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8"/>
      <c r="B8" s="11" t="s">
        <v>4</v>
      </c>
      <c r="C8" s="10">
        <f>'[1]Zestawienie kredytów'!$C$9</f>
        <v>90800</v>
      </c>
      <c r="D8" s="10">
        <f>'[1]Zestawienie kredytów'!$C$14</f>
        <v>174031.68</v>
      </c>
      <c r="E8" s="10">
        <f>'[1]Zestawienie kredytów'!$C$19</f>
        <v>356618</v>
      </c>
      <c r="F8" s="10">
        <f>'[1]Zestawienie kredytów'!$C$24</f>
        <v>356618</v>
      </c>
      <c r="G8" s="10">
        <f>'[1]Zestawienie kredytów'!$C$29</f>
        <v>356618</v>
      </c>
      <c r="H8" s="10">
        <f>'[1]Zestawienie kredytów'!$C$34</f>
        <v>356618</v>
      </c>
      <c r="I8" s="10">
        <f>'[1]Zestawienie kredytów'!$C$39</f>
        <v>356617.92</v>
      </c>
      <c r="J8" s="10">
        <f>'[1]Zestawienie kredytów'!$C$44</f>
        <v>273386.4</v>
      </c>
      <c r="K8" s="10">
        <f>'[1]Zestawienie kredytów'!$C$49</f>
        <v>90800</v>
      </c>
      <c r="L8" s="10">
        <f>'[1]Zestawienie kredytów'!$C$54</f>
        <v>22700</v>
      </c>
    </row>
    <row r="9" spans="1:12" ht="12.75">
      <c r="A9" s="8"/>
      <c r="B9" s="11" t="s">
        <v>5</v>
      </c>
      <c r="C9" s="10" t="s">
        <v>6</v>
      </c>
      <c r="D9" s="10" t="s">
        <v>6</v>
      </c>
      <c r="E9" s="10" t="s">
        <v>6</v>
      </c>
      <c r="F9" s="10" t="s">
        <v>6</v>
      </c>
      <c r="G9" s="10" t="s">
        <v>6</v>
      </c>
      <c r="H9" s="10" t="s">
        <v>6</v>
      </c>
      <c r="I9" s="10" t="s">
        <v>6</v>
      </c>
      <c r="J9" s="10" t="s">
        <v>6</v>
      </c>
      <c r="K9" s="10" t="s">
        <v>6</v>
      </c>
      <c r="L9" s="10" t="s">
        <v>6</v>
      </c>
    </row>
    <row r="10" spans="1:12" ht="12.75">
      <c r="A10" s="8"/>
      <c r="B10" s="11" t="s">
        <v>7</v>
      </c>
      <c r="C10" s="10">
        <f>'[1]Zestawienie kredytów'!$E$9</f>
        <v>92568.92603999999</v>
      </c>
      <c r="D10" s="10">
        <f>'[1]Zestawienie kredytów'!$E$14</f>
        <v>83915.72149852</v>
      </c>
      <c r="E10" s="10">
        <f>'[1]Zestawienie kredytów'!$E$19</f>
        <v>144412.50114897004</v>
      </c>
      <c r="F10" s="10">
        <f>'[1]Zestawienie kredytów'!$E$24</f>
        <v>119120.79597097001</v>
      </c>
      <c r="G10" s="10">
        <f>'[1]Zestawienie kredytów'!$E$29</f>
        <v>93829.09079297002</v>
      </c>
      <c r="H10" s="10">
        <f>'[1]Zestawienie kredytów'!$E$34</f>
        <v>68537.38561497002</v>
      </c>
      <c r="I10" s="10">
        <f>'[1]Zestawienie kredytów'!$E$39</f>
        <v>43245.68043697002</v>
      </c>
      <c r="J10" s="10">
        <f>'[1]Zestawienie kredytów'!$E$44</f>
        <v>20167.55867413002</v>
      </c>
      <c r="K10" s="10">
        <f>'[1]Zestawienie kredytów'!$E$49</f>
        <v>5634.6734500000175</v>
      </c>
      <c r="L10" s="10">
        <f>'[1]Zestawienie kredytów'!$E$54</f>
        <v>402.4766750000186</v>
      </c>
    </row>
    <row r="11" spans="1:12" ht="12.75">
      <c r="A11" s="8">
        <v>2</v>
      </c>
      <c r="B11" s="9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"/>
      <c r="B12" s="11" t="s">
        <v>9</v>
      </c>
      <c r="C12" s="10">
        <f>'[2]Zestawienie pożyczek'!$C$9</f>
        <v>96260</v>
      </c>
      <c r="D12" s="10">
        <f>'[2]Zestawienie pożyczek'!$C$14</f>
        <v>194840</v>
      </c>
      <c r="E12" s="10">
        <f>'[2]Zestawienie pożyczek'!$C$19</f>
        <v>194300</v>
      </c>
      <c r="F12" s="10">
        <f>'[2]Zestawienie pożyczek'!$C$24</f>
        <v>180270</v>
      </c>
      <c r="G12" s="10">
        <f>'[2]Zestawienie pożyczek'!$C$29</f>
        <v>152940</v>
      </c>
      <c r="H12" s="10">
        <f>'[2]Zestawienie pożyczek'!$C$34</f>
        <v>113385.1</v>
      </c>
      <c r="I12" s="10">
        <f>'[2]Zestawienie pożyczek'!$C$39</f>
        <v>0</v>
      </c>
      <c r="J12" s="10">
        <f>'[2]Zestawienie pożyczek'!$C$44</f>
        <v>0</v>
      </c>
      <c r="K12" s="10">
        <f>'[2]Zestawienie pożyczek'!$C$49</f>
        <v>0</v>
      </c>
      <c r="L12" s="10">
        <f>'[2]Zestawienie pożyczek'!$C$54</f>
        <v>0</v>
      </c>
    </row>
    <row r="13" spans="1:12" ht="12.75">
      <c r="A13" s="8"/>
      <c r="B13" s="11" t="s">
        <v>7</v>
      </c>
      <c r="C13" s="10">
        <f>'[2]Zestawienie pożyczek'!$E$9</f>
        <v>54352.35599999999</v>
      </c>
      <c r="D13" s="10">
        <v>46084</v>
      </c>
      <c r="E13" s="10">
        <f>'[2]Zestawienie pożyczek'!$E$19</f>
        <v>33969.456</v>
      </c>
      <c r="F13" s="10">
        <f>'[2]Zestawienie pożyczek'!$E$24</f>
        <v>22535.555999999997</v>
      </c>
      <c r="G13" s="10">
        <f>'[2]Zestawienie pożyczek'!$E$29</f>
        <v>12538.355999999998</v>
      </c>
      <c r="H13" s="10">
        <f>'[2]Zestawienie pożyczek'!$E$34</f>
        <v>3661.2059999999988</v>
      </c>
      <c r="I13" s="10">
        <f>'[2]Zestawienie pożyczek'!$E$39</f>
        <v>0</v>
      </c>
      <c r="J13" s="10">
        <f>'[2]Zestawienie pożyczek'!$E$44</f>
        <v>0</v>
      </c>
      <c r="K13" s="10">
        <f>'[2]Zestawienie pożyczek'!$E$49</f>
        <v>0</v>
      </c>
      <c r="L13" s="10">
        <f>'[2]Zestawienie pożyczek'!$E$54</f>
        <v>0</v>
      </c>
    </row>
    <row r="14" spans="1:13" ht="25.5">
      <c r="A14" s="9">
        <v>3</v>
      </c>
      <c r="B14" s="9" t="s">
        <v>10</v>
      </c>
      <c r="C14" s="10">
        <v>15000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/>
      <c r="K14" s="10"/>
      <c r="L14" s="10"/>
      <c r="M14" s="12"/>
    </row>
    <row r="15" spans="1:12" ht="15.75" customHeight="1">
      <c r="A15" s="13">
        <v>4</v>
      </c>
      <c r="B15" s="14" t="s">
        <v>11</v>
      </c>
      <c r="C15" s="10">
        <f aca="true" t="shared" si="0" ref="C15:L15">C8+C10+C12+C13+C14</f>
        <v>348981.28203999996</v>
      </c>
      <c r="D15" s="10">
        <f t="shared" si="0"/>
        <v>498871.40149852</v>
      </c>
      <c r="E15" s="10">
        <f t="shared" si="0"/>
        <v>729299.9571489701</v>
      </c>
      <c r="F15" s="10">
        <f t="shared" si="0"/>
        <v>678544.35197097</v>
      </c>
      <c r="G15" s="10">
        <f t="shared" si="0"/>
        <v>615925.4467929701</v>
      </c>
      <c r="H15" s="10">
        <f t="shared" si="0"/>
        <v>542201.69161497</v>
      </c>
      <c r="I15" s="10">
        <f t="shared" si="0"/>
        <v>399863.60043697</v>
      </c>
      <c r="J15" s="10">
        <f t="shared" si="0"/>
        <v>293553.95867413003</v>
      </c>
      <c r="K15" s="10">
        <f t="shared" si="0"/>
        <v>96434.67345000002</v>
      </c>
      <c r="L15" s="10">
        <f t="shared" si="0"/>
        <v>23102.47667500002</v>
      </c>
    </row>
    <row r="16" spans="1:12" ht="24.75" customHeight="1">
      <c r="A16" s="13">
        <v>5</v>
      </c>
      <c r="B16" s="9" t="s">
        <v>12</v>
      </c>
      <c r="C16" s="10">
        <f>'[3]Dług'!C19</f>
        <v>12210310</v>
      </c>
      <c r="D16" s="10">
        <f>'[3]Dług'!D19</f>
        <v>12084546</v>
      </c>
      <c r="E16" s="10">
        <f>'[3]Dług'!E19</f>
        <v>12447082.38</v>
      </c>
      <c r="F16" s="10">
        <f>'[3]Dług'!F19</f>
        <v>12820494.851400001</v>
      </c>
      <c r="G16" s="10">
        <f>'[3]Dług'!G19</f>
        <v>13205109.696942002</v>
      </c>
      <c r="H16" s="10">
        <f>'[3]Dług'!H19</f>
        <v>13601262.987850262</v>
      </c>
      <c r="I16" s="10">
        <f>'[3]Dług'!I19</f>
        <v>14009300.877485769</v>
      </c>
      <c r="J16" s="10">
        <f>'[3]Dług'!J19</f>
        <v>14429579.903810343</v>
      </c>
      <c r="K16" s="10">
        <f>'[3]Dług'!K19</f>
        <v>14862467.300924653</v>
      </c>
      <c r="L16" s="10">
        <f>'[3]Dług'!L19</f>
        <v>15308341.319952393</v>
      </c>
    </row>
    <row r="17" spans="1:12" ht="38.25">
      <c r="A17" s="15">
        <v>6</v>
      </c>
      <c r="B17" s="16" t="s">
        <v>13</v>
      </c>
      <c r="C17" s="17">
        <f aca="true" t="shared" si="1" ref="C17:L17">C15/C16</f>
        <v>0.028580869940239024</v>
      </c>
      <c r="D17" s="17">
        <f t="shared" si="1"/>
        <v>0.04128176610842641</v>
      </c>
      <c r="E17" s="17">
        <f t="shared" si="1"/>
        <v>0.058592040679413426</v>
      </c>
      <c r="F17" s="17">
        <f t="shared" si="1"/>
        <v>0.05292653363507828</v>
      </c>
      <c r="G17" s="17">
        <f t="shared" si="1"/>
        <v>0.046642963286825566</v>
      </c>
      <c r="H17" s="17">
        <f t="shared" si="1"/>
        <v>0.03986406939556334</v>
      </c>
      <c r="I17" s="17">
        <f t="shared" si="1"/>
        <v>0.028542723433086337</v>
      </c>
      <c r="J17" s="17">
        <f t="shared" si="1"/>
        <v>0.02034390194524047</v>
      </c>
      <c r="K17" s="17">
        <f t="shared" si="1"/>
        <v>0.006488470016280569</v>
      </c>
      <c r="L17" s="17">
        <f t="shared" si="1"/>
        <v>0.0015091430346466737</v>
      </c>
    </row>
    <row r="18" spans="1:12" ht="15.75">
      <c r="A18" s="18"/>
      <c r="B18" s="19" t="s">
        <v>14</v>
      </c>
      <c r="C18" s="20">
        <f aca="true" t="shared" si="2" ref="C18:L18">C8+C12+C14</f>
        <v>202060</v>
      </c>
      <c r="D18" s="20">
        <f t="shared" si="2"/>
        <v>368871.68</v>
      </c>
      <c r="E18" s="20">
        <f t="shared" si="2"/>
        <v>550918</v>
      </c>
      <c r="F18" s="20">
        <f t="shared" si="2"/>
        <v>536888</v>
      </c>
      <c r="G18" s="20">
        <f t="shared" si="2"/>
        <v>509558</v>
      </c>
      <c r="H18" s="20">
        <f t="shared" si="2"/>
        <v>470003.1</v>
      </c>
      <c r="I18" s="20">
        <f t="shared" si="2"/>
        <v>356617.92</v>
      </c>
      <c r="J18" s="20">
        <f t="shared" si="2"/>
        <v>273386.4</v>
      </c>
      <c r="K18" s="20">
        <f t="shared" si="2"/>
        <v>90800</v>
      </c>
      <c r="L18" s="20">
        <f t="shared" si="2"/>
        <v>22700</v>
      </c>
    </row>
    <row r="19" spans="1:12" ht="15.75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ht="15.75">
      <c r="A20" s="3"/>
    </row>
    <row r="21" spans="1:5" ht="15.75">
      <c r="A21" s="3"/>
      <c r="C21" s="12"/>
      <c r="D21" s="12"/>
      <c r="E21" s="12"/>
    </row>
    <row r="22" spans="3:5" ht="12.75">
      <c r="C22" s="24"/>
      <c r="D22" s="24"/>
      <c r="E22" s="24"/>
    </row>
    <row r="24" ht="12.75">
      <c r="E24" s="12"/>
    </row>
    <row r="30" ht="12.75">
      <c r="C30">
        <v>8</v>
      </c>
    </row>
    <row r="31" ht="12.75">
      <c r="C31" t="e">
        <f>#REF!*#REF!</f>
        <v>#REF!</v>
      </c>
    </row>
    <row r="32" ht="12.75">
      <c r="C32" t="e">
        <f>#REF!*#REF!</f>
        <v>#REF!</v>
      </c>
    </row>
    <row r="33" ht="12.75">
      <c r="C33" t="e">
        <f>#REF!*#REF!</f>
        <v>#REF!</v>
      </c>
    </row>
  </sheetData>
  <mergeCells count="6">
    <mergeCell ref="A11:A13"/>
    <mergeCell ref="C4:L4"/>
    <mergeCell ref="A2:K2"/>
    <mergeCell ref="A4:A5"/>
    <mergeCell ref="B4:B5"/>
    <mergeCell ref="A7:A10"/>
  </mergeCells>
  <printOptions/>
  <pageMargins left="0.1968503937007874" right="0.46" top="1.3779527559055118" bottom="0.984251968503937" header="0.5118110236220472" footer="0.5118110236220472"/>
  <pageSetup orientation="landscape" paperSize="9" r:id="rId1"/>
  <headerFooter alignWithMargins="0">
    <oddHeader xml:space="preserve">&amp;RZalacznik nr 6
do Uchwały Nr V/25/07  
Rady Gminy Brodnica
z dnia 16 lutego 2007r.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2007-03-07T09:15:40Z</cp:lastPrinted>
  <dcterms:created xsi:type="dcterms:W3CDTF">2007-03-07T09:15:07Z</dcterms:created>
  <dcterms:modified xsi:type="dcterms:W3CDTF">2007-03-07T09:15:53Z</dcterms:modified>
  <cp:category/>
  <cp:version/>
  <cp:contentType/>
  <cp:contentStatus/>
</cp:coreProperties>
</file>