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Dług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<sst xmlns="http://schemas.openxmlformats.org/spreadsheetml/2006/main" count="21" uniqueCount="21">
  <si>
    <t>Prognozowane kwoty długu na 2006 rok i lata następne</t>
  </si>
  <si>
    <t>L.p.</t>
  </si>
  <si>
    <t>Tytuł dłużny</t>
  </si>
  <si>
    <t>Kwota długu na dzień 31.12.2005r. */</t>
  </si>
  <si>
    <t>Prognozowane kwoty długu według stanu na koniec roku</t>
  </si>
  <si>
    <t>Wyemitowane papiery wartościowe</t>
  </si>
  <si>
    <t>Kredyty: - długoterminowe</t>
  </si>
  <si>
    <t>-krótkoterminowe</t>
  </si>
  <si>
    <t>Pożyczki:  - długoterminowe</t>
  </si>
  <si>
    <t xml:space="preserve">                  - krótkoterminowe</t>
  </si>
  <si>
    <t>Przyjęte depozyty</t>
  </si>
  <si>
    <t>Wymagalne zobowiązania:</t>
  </si>
  <si>
    <t>a)      jednostek budżetowych</t>
  </si>
  <si>
    <t>b)      pozostałych jednostek (zakładów budżetowych, gospodarstw pomocniczych, funduszy), wynikające z:</t>
  </si>
  <si>
    <t>Ogółem kwota zadłużenia</t>
  </si>
  <si>
    <t>Prognozowane dochody budżetowe</t>
  </si>
  <si>
    <t>Procentowy wskaźnik zadłużenia w stosunku do planowanych dochodów</t>
  </si>
  <si>
    <r>
      <t>–</t>
    </r>
    <r>
      <rPr>
        <sz val="10"/>
        <rFont val="Times New Roman"/>
        <family val="1"/>
      </rPr>
      <t>       ustaw,</t>
    </r>
  </si>
  <si>
    <r>
      <t>–</t>
    </r>
    <r>
      <rPr>
        <sz val="10"/>
        <rFont val="Times New Roman"/>
        <family val="1"/>
      </rPr>
      <t>       orzczeń sądu</t>
    </r>
  </si>
  <si>
    <r>
      <t>–</t>
    </r>
    <r>
      <rPr>
        <sz val="10"/>
        <rFont val="Times New Roman"/>
        <family val="1"/>
      </rPr>
      <t>       udzielonych poręczeń i gwarancji,</t>
    </r>
  </si>
  <si>
    <r>
      <t>–</t>
    </r>
    <r>
      <rPr>
        <sz val="10"/>
        <rFont val="Times New Roman"/>
        <family val="1"/>
      </rPr>
      <t>       innych tytułów (w tym z dostaw towarów i usług, skł. Na ubezp. Społ. I fundusz pracy)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</si>
</sst>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_ ;\-#,##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PMingLiU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left" vertical="center" wrapText="1"/>
    </xf>
    <xf numFmtId="165" fontId="3" fillId="0" borderId="6" xfId="0" applyNumberFormat="1" applyFont="1" applyBorder="1" applyAlignment="1">
      <alignment horizontal="right" vertical="center" wrapText="1"/>
    </xf>
    <xf numFmtId="165" fontId="0" fillId="0" borderId="0" xfId="0" applyNumberFormat="1" applyBorder="1" applyAlignment="1">
      <alignment/>
    </xf>
    <xf numFmtId="0" fontId="3" fillId="0" borderId="1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left" vertical="center" wrapText="1"/>
    </xf>
    <xf numFmtId="165" fontId="4" fillId="0" borderId="7" xfId="0" applyNumberFormat="1" applyFont="1" applyBorder="1" applyAlignment="1">
      <alignment horizontal="right" vertical="center" wrapText="1"/>
    </xf>
    <xf numFmtId="165" fontId="4" fillId="0" borderId="6" xfId="0" applyNumberFormat="1" applyFont="1" applyBorder="1" applyAlignment="1">
      <alignment horizontal="right" vertical="center" wrapText="1"/>
    </xf>
    <xf numFmtId="165" fontId="4" fillId="0" borderId="0" xfId="0" applyNumberFormat="1" applyFont="1" applyBorder="1" applyAlignment="1">
      <alignment horizontal="right" vertical="center" wrapText="1"/>
    </xf>
    <xf numFmtId="49" fontId="3" fillId="0" borderId="8" xfId="0" applyNumberFormat="1" applyFont="1" applyBorder="1" applyAlignment="1">
      <alignment horizontal="left" vertical="center" wrapText="1" indent="6"/>
    </xf>
    <xf numFmtId="165" fontId="4" fillId="0" borderId="8" xfId="0" applyNumberFormat="1" applyFont="1" applyBorder="1" applyAlignment="1">
      <alignment horizontal="right" vertical="center" wrapText="1"/>
    </xf>
    <xf numFmtId="165" fontId="4" fillId="0" borderId="9" xfId="0" applyNumberFormat="1" applyFont="1" applyBorder="1" applyAlignment="1">
      <alignment horizontal="right" vertical="center" wrapText="1"/>
    </xf>
    <xf numFmtId="165" fontId="4" fillId="0" borderId="10" xfId="0" applyNumberFormat="1" applyFont="1" applyBorder="1" applyAlignment="1">
      <alignment horizontal="right" vertical="center" wrapText="1"/>
    </xf>
    <xf numFmtId="165" fontId="4" fillId="0" borderId="4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165" fontId="6" fillId="0" borderId="9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left" vertical="center" wrapText="1" indent="3"/>
    </xf>
    <xf numFmtId="165" fontId="6" fillId="0" borderId="4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top"/>
    </xf>
    <xf numFmtId="0" fontId="3" fillId="0" borderId="5" xfId="0" applyFont="1" applyFill="1" applyBorder="1" applyAlignment="1">
      <alignment horizontal="left" vertical="center" wrapText="1"/>
    </xf>
    <xf numFmtId="10" fontId="0" fillId="0" borderId="5" xfId="0" applyNumberFormat="1" applyBorder="1" applyAlignment="1">
      <alignment horizontal="right" vertical="center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Bud&#380;et%202006\Kredyty%20i%20po&#380;yczk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Bud&#380;et%202004\Kredyty%20i%20po&#380;ycz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życzki"/>
      <sheetName val="Kredyty"/>
      <sheetName val="Zestawienia"/>
      <sheetName val="Dług"/>
      <sheetName val="Spłata zobowiązań"/>
      <sheetName val="Poręczenia"/>
    </sheetNames>
    <sheetDataSet>
      <sheetData sheetId="0">
        <row r="11">
          <cell r="L11">
            <v>531857.87</v>
          </cell>
        </row>
        <row r="15">
          <cell r="L15">
            <v>578960</v>
          </cell>
        </row>
        <row r="19">
          <cell r="L19">
            <v>449880</v>
          </cell>
        </row>
        <row r="23">
          <cell r="L23">
            <v>319700</v>
          </cell>
        </row>
        <row r="27">
          <cell r="L27">
            <v>194520</v>
          </cell>
        </row>
        <row r="31">
          <cell r="L31">
            <v>98440</v>
          </cell>
        </row>
        <row r="35">
          <cell r="L35">
            <v>33600</v>
          </cell>
        </row>
        <row r="39">
          <cell r="L39">
            <v>0</v>
          </cell>
        </row>
      </sheetData>
      <sheetData sheetId="1">
        <row r="11">
          <cell r="L11">
            <v>1107989.3333333335</v>
          </cell>
        </row>
        <row r="15">
          <cell r="L15">
            <v>1477990</v>
          </cell>
        </row>
        <row r="19">
          <cell r="L19">
            <v>1387190</v>
          </cell>
        </row>
        <row r="23">
          <cell r="L23">
            <v>1204716.25</v>
          </cell>
        </row>
        <row r="27">
          <cell r="L27">
            <v>1022242.5</v>
          </cell>
        </row>
        <row r="31">
          <cell r="L31">
            <v>839768.75</v>
          </cell>
        </row>
        <row r="35">
          <cell r="L35">
            <v>657295</v>
          </cell>
        </row>
        <row r="39">
          <cell r="L39">
            <v>474821.25</v>
          </cell>
        </row>
        <row r="43">
          <cell r="L43">
            <v>292347.5</v>
          </cell>
        </row>
        <row r="47">
          <cell r="L47">
            <v>109873.75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życzki"/>
      <sheetName val="Kredyty"/>
      <sheetName val="Zestawienia"/>
      <sheetName val="Arkusz3"/>
    </sheetNames>
    <sheetDataSet>
      <sheetData sheetId="0">
        <row r="39">
          <cell r="L39">
            <v>0</v>
          </cell>
        </row>
        <row r="43">
          <cell r="L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75" zoomScaleNormal="75" workbookViewId="0" topLeftCell="A1">
      <selection activeCell="D13" sqref="D13"/>
    </sheetView>
  </sheetViews>
  <sheetFormatPr defaultColWidth="9.140625" defaultRowHeight="12.75"/>
  <cols>
    <col min="1" max="1" width="5.140625" style="4" customWidth="1"/>
    <col min="2" max="2" width="26.140625" style="4" customWidth="1"/>
    <col min="3" max="3" width="10.421875" style="4" customWidth="1"/>
    <col min="4" max="12" width="9.8515625" style="4" customWidth="1"/>
    <col min="13" max="16384" width="9.140625" style="4" customWidth="1"/>
  </cols>
  <sheetData>
    <row r="1" spans="1:12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9.5" customHeight="1">
      <c r="A2" s="5" t="s">
        <v>1</v>
      </c>
      <c r="B2" s="5" t="s">
        <v>2</v>
      </c>
      <c r="C2" s="5" t="s">
        <v>3</v>
      </c>
      <c r="D2" s="6" t="s">
        <v>4</v>
      </c>
      <c r="E2" s="7"/>
      <c r="F2" s="7"/>
      <c r="G2" s="7"/>
      <c r="H2" s="7"/>
      <c r="I2" s="7"/>
      <c r="J2" s="7"/>
      <c r="K2" s="7"/>
      <c r="L2" s="8"/>
    </row>
    <row r="3" spans="1:12" ht="63" customHeight="1">
      <c r="A3" s="9"/>
      <c r="B3" s="9"/>
      <c r="C3" s="9"/>
      <c r="D3" s="10">
        <v>2006</v>
      </c>
      <c r="E3" s="10">
        <v>2007</v>
      </c>
      <c r="F3" s="10">
        <v>2008</v>
      </c>
      <c r="G3" s="10">
        <v>2009</v>
      </c>
      <c r="H3" s="10">
        <v>2010</v>
      </c>
      <c r="I3" s="10">
        <v>2011</v>
      </c>
      <c r="J3" s="10">
        <v>2012</v>
      </c>
      <c r="K3" s="10">
        <v>2013</v>
      </c>
      <c r="L3" s="10">
        <v>2014</v>
      </c>
    </row>
    <row r="4" spans="1:12" ht="15.75">
      <c r="A4" s="11">
        <v>1</v>
      </c>
      <c r="B4" s="11">
        <v>2</v>
      </c>
      <c r="C4" s="12">
        <v>4</v>
      </c>
      <c r="D4" s="12">
        <v>5</v>
      </c>
      <c r="E4" s="12">
        <v>6</v>
      </c>
      <c r="F4" s="12">
        <v>7</v>
      </c>
      <c r="G4" s="12">
        <v>8</v>
      </c>
      <c r="H4" s="12">
        <v>9</v>
      </c>
      <c r="I4" s="12">
        <v>10</v>
      </c>
      <c r="J4" s="12">
        <v>11</v>
      </c>
      <c r="K4" s="12">
        <v>12</v>
      </c>
      <c r="L4" s="12">
        <v>13</v>
      </c>
    </row>
    <row r="5" spans="1:13" ht="25.5">
      <c r="A5" s="13">
        <v>1</v>
      </c>
      <c r="B5" s="14" t="s">
        <v>5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6"/>
    </row>
    <row r="6" spans="1:13" ht="12.75">
      <c r="A6" s="17">
        <v>2</v>
      </c>
      <c r="B6" s="18" t="s">
        <v>6</v>
      </c>
      <c r="C6" s="19">
        <f>'[1]Kredyty'!L11</f>
        <v>1107989.3333333335</v>
      </c>
      <c r="D6" s="19">
        <f>'[1]Kredyty'!L15</f>
        <v>1477990</v>
      </c>
      <c r="E6" s="19">
        <f>'[1]Kredyty'!L19</f>
        <v>1387190</v>
      </c>
      <c r="F6" s="19">
        <f>'[1]Kredyty'!L23</f>
        <v>1204716.25</v>
      </c>
      <c r="G6" s="19">
        <f>'[1]Kredyty'!L27</f>
        <v>1022242.5</v>
      </c>
      <c r="H6" s="20">
        <f>'[1]Kredyty'!L31</f>
        <v>839768.75</v>
      </c>
      <c r="I6" s="20">
        <f>'[1]Kredyty'!L35</f>
        <v>657295</v>
      </c>
      <c r="J6" s="20">
        <f>'[1]Kredyty'!L39</f>
        <v>474821.25</v>
      </c>
      <c r="K6" s="19">
        <f>'[1]Kredyty'!L43</f>
        <v>292347.5</v>
      </c>
      <c r="L6" s="20">
        <f>'[1]Kredyty'!L47</f>
        <v>109873.75</v>
      </c>
      <c r="M6" s="21"/>
    </row>
    <row r="7" spans="1:13" ht="12.75">
      <c r="A7" s="17"/>
      <c r="B7" s="22" t="s">
        <v>7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4">
        <v>0</v>
      </c>
      <c r="I7" s="24">
        <v>0</v>
      </c>
      <c r="J7" s="24">
        <v>0</v>
      </c>
      <c r="K7" s="25">
        <v>0</v>
      </c>
      <c r="L7" s="26">
        <v>0</v>
      </c>
      <c r="M7" s="16"/>
    </row>
    <row r="8" spans="1:12" ht="12.75">
      <c r="A8" s="17">
        <v>3</v>
      </c>
      <c r="B8" s="27" t="s">
        <v>8</v>
      </c>
      <c r="C8" s="24">
        <f>'[1]Pożyczki'!L11</f>
        <v>531857.87</v>
      </c>
      <c r="D8" s="24">
        <f>'[1]Pożyczki'!L15</f>
        <v>578960</v>
      </c>
      <c r="E8" s="24">
        <f>'[1]Pożyczki'!L19</f>
        <v>449880</v>
      </c>
      <c r="F8" s="24">
        <f>'[1]Pożyczki'!L23</f>
        <v>319700</v>
      </c>
      <c r="G8" s="25">
        <f>'[1]Pożyczki'!L27</f>
        <v>194520</v>
      </c>
      <c r="H8" s="20">
        <f>'[1]Pożyczki'!L31</f>
        <v>98440</v>
      </c>
      <c r="I8" s="20">
        <f>'[1]Pożyczki'!L35</f>
        <v>33600</v>
      </c>
      <c r="J8" s="20">
        <f>'[1]Pożyczki'!L39</f>
        <v>0</v>
      </c>
      <c r="K8" s="20">
        <f>'[2]Pożyczki'!$L$39</f>
        <v>0</v>
      </c>
      <c r="L8" s="20">
        <f>'[2]Pożyczki'!$L$43</f>
        <v>0</v>
      </c>
    </row>
    <row r="9" spans="1:12" ht="12.75">
      <c r="A9" s="17"/>
      <c r="B9" s="28" t="s">
        <v>9</v>
      </c>
      <c r="C9" s="26">
        <v>0</v>
      </c>
      <c r="D9" s="26">
        <v>0</v>
      </c>
      <c r="E9" s="26">
        <v>0</v>
      </c>
      <c r="F9" s="26">
        <v>0</v>
      </c>
      <c r="G9" s="23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</row>
    <row r="10" spans="1:12" ht="12.75">
      <c r="A10" s="13">
        <v>4</v>
      </c>
      <c r="B10" s="29" t="s">
        <v>10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</row>
    <row r="11" spans="1:12" ht="12.75">
      <c r="A11" s="17">
        <v>5</v>
      </c>
      <c r="B11" s="18" t="s">
        <v>11</v>
      </c>
      <c r="C11" s="20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</row>
    <row r="12" spans="1:12" ht="12.75">
      <c r="A12" s="17"/>
      <c r="B12" s="31" t="s">
        <v>12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</row>
    <row r="13" spans="1:12" ht="60" customHeight="1">
      <c r="A13" s="17"/>
      <c r="B13" s="31" t="s">
        <v>13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</row>
    <row r="14" spans="1:12" ht="12.75">
      <c r="A14" s="17"/>
      <c r="B14" s="32" t="s">
        <v>17</v>
      </c>
      <c r="C14" s="33">
        <v>0</v>
      </c>
      <c r="D14" s="33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</row>
    <row r="15" spans="1:12" ht="12.75">
      <c r="A15" s="17"/>
      <c r="B15" s="32" t="s">
        <v>18</v>
      </c>
      <c r="C15" s="33">
        <v>0</v>
      </c>
      <c r="D15" s="33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</row>
    <row r="16" spans="1:12" ht="25.5">
      <c r="A16" s="17"/>
      <c r="B16" s="32" t="s">
        <v>19</v>
      </c>
      <c r="C16" s="33">
        <v>0</v>
      </c>
      <c r="D16" s="33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</row>
    <row r="17" spans="1:12" ht="51">
      <c r="A17" s="17"/>
      <c r="B17" s="34" t="s">
        <v>20</v>
      </c>
      <c r="C17" s="35">
        <v>0</v>
      </c>
      <c r="D17" s="35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</row>
    <row r="18" spans="1:12" ht="12.75">
      <c r="A18" s="13">
        <v>6</v>
      </c>
      <c r="B18" s="28" t="s">
        <v>14</v>
      </c>
      <c r="C18" s="26">
        <f aca="true" t="shared" si="0" ref="C18:L18">C5+C6+C7+C8+C9+C10+C11</f>
        <v>1639847.2033333336</v>
      </c>
      <c r="D18" s="26">
        <f t="shared" si="0"/>
        <v>2056950</v>
      </c>
      <c r="E18" s="26">
        <f t="shared" si="0"/>
        <v>1837070</v>
      </c>
      <c r="F18" s="26">
        <f t="shared" si="0"/>
        <v>1524416.25</v>
      </c>
      <c r="G18" s="26">
        <f t="shared" si="0"/>
        <v>1216762.5</v>
      </c>
      <c r="H18" s="26">
        <f t="shared" si="0"/>
        <v>938208.75</v>
      </c>
      <c r="I18" s="26">
        <f t="shared" si="0"/>
        <v>690895</v>
      </c>
      <c r="J18" s="26">
        <f t="shared" si="0"/>
        <v>474821.25</v>
      </c>
      <c r="K18" s="26">
        <f t="shared" si="0"/>
        <v>292347.5</v>
      </c>
      <c r="L18" s="26">
        <f t="shared" si="0"/>
        <v>109873.75</v>
      </c>
    </row>
    <row r="19" spans="1:12" ht="25.5">
      <c r="A19" s="13">
        <v>7</v>
      </c>
      <c r="B19" s="36" t="s">
        <v>15</v>
      </c>
      <c r="C19" s="30">
        <v>10838220</v>
      </c>
      <c r="D19" s="30">
        <v>10193967</v>
      </c>
      <c r="E19" s="30">
        <f aca="true" t="shared" si="1" ref="E19:L19">D19+(D19*3%)</f>
        <v>10499786.01</v>
      </c>
      <c r="F19" s="30">
        <f t="shared" si="1"/>
        <v>10814779.5903</v>
      </c>
      <c r="G19" s="30">
        <f t="shared" si="1"/>
        <v>11139222.978008999</v>
      </c>
      <c r="H19" s="30">
        <f t="shared" si="1"/>
        <v>11473399.667349268</v>
      </c>
      <c r="I19" s="30">
        <f t="shared" si="1"/>
        <v>11817601.657369746</v>
      </c>
      <c r="J19" s="30">
        <f t="shared" si="1"/>
        <v>12172129.707090838</v>
      </c>
      <c r="K19" s="30">
        <f t="shared" si="1"/>
        <v>12537293.598303564</v>
      </c>
      <c r="L19" s="30">
        <f t="shared" si="1"/>
        <v>12913412.406252671</v>
      </c>
    </row>
    <row r="20" spans="1:12" ht="38.25">
      <c r="A20" s="37">
        <v>8</v>
      </c>
      <c r="B20" s="38" t="s">
        <v>16</v>
      </c>
      <c r="C20" s="39">
        <f aca="true" t="shared" si="2" ref="C20:L20">C18/C19</f>
        <v>0.1513022621180723</v>
      </c>
      <c r="D20" s="39">
        <f t="shared" si="2"/>
        <v>0.20178111229906864</v>
      </c>
      <c r="E20" s="39">
        <f t="shared" si="2"/>
        <v>0.17496261335710783</v>
      </c>
      <c r="F20" s="39">
        <f t="shared" si="2"/>
        <v>0.14095675619383688</v>
      </c>
      <c r="G20" s="39">
        <f t="shared" si="2"/>
        <v>0.10923225995225401</v>
      </c>
      <c r="H20" s="39">
        <f t="shared" si="2"/>
        <v>0.08177251531382912</v>
      </c>
      <c r="I20" s="39">
        <f t="shared" si="2"/>
        <v>0.058463216144126924</v>
      </c>
      <c r="J20" s="39">
        <f t="shared" si="2"/>
        <v>0.03900888845469617</v>
      </c>
      <c r="K20" s="39">
        <f t="shared" si="2"/>
        <v>0.023318230342755784</v>
      </c>
      <c r="L20" s="39">
        <f t="shared" si="2"/>
        <v>0.008508498493148036</v>
      </c>
    </row>
    <row r="23" spans="1:2" ht="12.75">
      <c r="A23" s="40"/>
      <c r="B23" s="41"/>
    </row>
  </sheetData>
  <mergeCells count="8">
    <mergeCell ref="A11:A17"/>
    <mergeCell ref="A1:L1"/>
    <mergeCell ref="A8:A9"/>
    <mergeCell ref="A6:A7"/>
    <mergeCell ref="A2:A3"/>
    <mergeCell ref="B2:B3"/>
    <mergeCell ref="D2:L2"/>
    <mergeCell ref="C2:C3"/>
  </mergeCells>
  <printOptions/>
  <pageMargins left="0.1968503937007874" right="0" top="1.1811023622047245" bottom="0.2362204724409449" header="0.5118110236220472" footer="0.35433070866141736"/>
  <pageSetup orientation="landscape" paperSize="9" r:id="rId1"/>
  <headerFooter alignWithMargins="0">
    <oddHeader xml:space="preserve">&amp;RZałącznik nr 7
do Uchwały Nr XXXII/154/05  
Rady Gminy Brodnica
z dnia 30 grudnia 2005r. </oddHeader>
    <oddFooter>&amp;L
* kwota zaciągniętego długu w roku 2005 i w latach poprzedzających, po uwzględnieniu spłat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2006-05-22T09:42:45Z</cp:lastPrinted>
  <dcterms:created xsi:type="dcterms:W3CDTF">2006-05-22T09:42:39Z</dcterms:created>
  <dcterms:modified xsi:type="dcterms:W3CDTF">2006-05-22T09:42:54Z</dcterms:modified>
  <cp:category/>
  <cp:version/>
  <cp:contentType/>
  <cp:contentStatus/>
</cp:coreProperties>
</file>