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Inwestycje" sheetId="1" r:id="rId1"/>
  </sheets>
  <definedNames>
    <definedName name="_xlnm.Print_Titles" localSheetId="0">'Inwestycje'!$2:$3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<sst xmlns="http://schemas.openxmlformats.org/spreadsheetml/2006/main" count="52" uniqueCount="52">
  <si>
    <t>Wykaz inwestycji do realizacji w 2011r</t>
  </si>
  <si>
    <t>Dział/
Rozdział</t>
  </si>
  <si>
    <t>L.p.</t>
  </si>
  <si>
    <t>Nazwa i lokalizacja zadania inwestycyjnego</t>
  </si>
  <si>
    <t>Wartość kosztorysowa ogółem</t>
  </si>
  <si>
    <t>Planowane nakłady inwestycyjne w 2011r.</t>
  </si>
  <si>
    <t>Budżet Gminy</t>
  </si>
  <si>
    <t>Skrót nazwy źródła</t>
  </si>
  <si>
    <t>Środki własne oraz pożyczki 
i kredyty</t>
  </si>
  <si>
    <t>Środki planowane do pozyskania ze źródeł zewnętrznych</t>
  </si>
  <si>
    <t>Razem dział (010)</t>
  </si>
  <si>
    <t>010/01010</t>
  </si>
  <si>
    <t>Budowa kanalizacji sanitarnej w miejscowościach Bartniki, Szabda, Gorczenica, Kominy oraz budowa sieci wodociągowej w Nowym Dworze i Cielętach</t>
  </si>
  <si>
    <t>Program Rozwoju Obszarów Wiejskich</t>
  </si>
  <si>
    <t>Wykonanie odwiertu studni głębinowej z podłączeniem do hydroforni w Mszanie</t>
  </si>
  <si>
    <t>Wykonanie odwiertu studni głębinowej z modernizacją sieci wodociągowej w południowej części gminy</t>
  </si>
  <si>
    <t>Rozbudowa sieci wodociągowej w Kruszynkach</t>
  </si>
  <si>
    <t>Razem dział (600)</t>
  </si>
  <si>
    <t>600/60013</t>
  </si>
  <si>
    <t>Przebudowa pasa drogowego drogi wojewódzkiej nr 544 relacji Brodnica-Lidzbark na odcinku długości 0,85 km: wieś Wybudowanie Michałowo w km 2+370-3+220 poprzez budowę chodnika jednostronnego oraz kanalizacji deszczowej</t>
  </si>
  <si>
    <t>10 000zł Miasto Brodnica</t>
  </si>
  <si>
    <t>Budowa skrzyżowania drogi wojewódzkiej z drogą do osiedla w Cielętach</t>
  </si>
  <si>
    <t>600/60014</t>
  </si>
  <si>
    <t>Dotacja do budowy Ścieżki pieszo-rowerowej z Brodnicy do Zbiczna</t>
  </si>
  <si>
    <t>600/60016</t>
  </si>
  <si>
    <t>250 000zł Miasto Brodnica
1 480 100zł Urząd Wojewódzki</t>
  </si>
  <si>
    <t>Modernizacja drogi w Gorczenicy na odcinku od skrzyżowania do szkoły wraz z wykonaniem niezbędnego odcinka kanalizacji sanitarne</t>
  </si>
  <si>
    <t>Budowa drogi Szczuka-Cielęta 3 km</t>
  </si>
  <si>
    <t>Budowa ścieżki pieszo-rowerowej z Szabdy do Mszana</t>
  </si>
  <si>
    <t>Dotacja dla Miasta Brodnica na przebudowę drogi gminnej w ul. Długiej</t>
  </si>
  <si>
    <t>Razem dział (700)</t>
  </si>
  <si>
    <t>Wykup działek na cele publiczne</t>
  </si>
  <si>
    <t>Razem dział (750)</t>
  </si>
  <si>
    <t>750/75023</t>
  </si>
  <si>
    <t>Zakup sprzętu i oprogramowania dla Urzędu Gminy</t>
  </si>
  <si>
    <t>Razem dział (852)</t>
  </si>
  <si>
    <t>852/85219</t>
  </si>
  <si>
    <t>Zakup sprzętu dla GOPS</t>
  </si>
  <si>
    <t>Razem dział (900)</t>
  </si>
  <si>
    <t>900/90015</t>
  </si>
  <si>
    <t>Budowa oświetlenia ulicznego w Kominach na terenie objętym miejscowym planem zagospodarowania przestrzennego</t>
  </si>
  <si>
    <t>Budowa oświetlenia ulicznego w Wybudowaniu Michałowo ul. Lidzbarska</t>
  </si>
  <si>
    <t>Budowa oświetlenia ulicznego w Karbowie</t>
  </si>
  <si>
    <t>Budowa nowych punktów świetlnych w Szymkowie i Kruszynkach oraz modernizacja istniejącego oświetlenia</t>
  </si>
  <si>
    <t>Razem dział (926)</t>
  </si>
  <si>
    <t>Budowa sali sportowej wraz z zapleczem  w Szczuce</t>
  </si>
  <si>
    <t>Urząd Marszałkowski</t>
  </si>
  <si>
    <t>Razem dział (758)</t>
  </si>
  <si>
    <t>758/75818</t>
  </si>
  <si>
    <t>Rezerwa na wydatki inwestycyjne</t>
  </si>
  <si>
    <t>Razem inwestycje</t>
  </si>
  <si>
    <t>Przebudowa ciągu dróg gminnych Gorczenica-Kominy-Brodnica na odcinku o długości 1,764 km w obszarze drogi Nr 080523C Gorczenica-Kominy o długości 0,205 km, w obszarze drogi Kominy-Brodnica o długości 1,115 km oraz w obszarze drogi Nr 080505C Brodnica-Lamkowizna o długości 0,444 km.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</si>
</sst>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color indexed="12"/>
      <name val="Arial"/>
      <family val="0"/>
    </font>
    <font>
      <sz val="10"/>
      <color indexed="12"/>
      <name val="Arial"/>
      <family val="0"/>
    </font>
    <font>
      <sz val="9"/>
      <name val="Arial"/>
      <family val="0"/>
    </font>
    <font>
      <sz val="10"/>
      <color indexed="10"/>
      <name val="Arial"/>
      <family val="0"/>
    </font>
    <font>
      <sz val="8"/>
      <color indexed="10"/>
      <name val="Arial"/>
      <family val="0"/>
    </font>
    <font>
      <sz val="12"/>
      <name val="Arial"/>
      <family val="0"/>
    </font>
    <font>
      <b/>
      <i/>
      <sz val="12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2" fontId="6" fillId="0" borderId="10" xfId="0" applyNumberFormat="1" applyFont="1" applyFill="1" applyBorder="1" applyAlignment="1">
      <alignment vertical="center"/>
    </xf>
    <xf numFmtId="42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 vertical="center" indent="1"/>
    </xf>
    <xf numFmtId="0" fontId="7" fillId="0" borderId="11" xfId="0" applyFont="1" applyFill="1" applyBorder="1" applyAlignment="1" applyProtection="1">
      <alignment vertical="center" wrapText="1"/>
      <protection locked="0"/>
    </xf>
    <xf numFmtId="42" fontId="0" fillId="0" borderId="10" xfId="0" applyNumberFormat="1" applyBorder="1" applyAlignment="1">
      <alignment vertical="center"/>
    </xf>
    <xf numFmtId="42" fontId="0" fillId="0" borderId="10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vertical="center"/>
    </xf>
    <xf numFmtId="42" fontId="0" fillId="0" borderId="0" xfId="0" applyNumberFormat="1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2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right" vertical="center" indent="1"/>
    </xf>
    <xf numFmtId="42" fontId="0" fillId="0" borderId="11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vertical="center" wrapText="1"/>
      <protection locked="0"/>
    </xf>
    <xf numFmtId="42" fontId="0" fillId="0" borderId="11" xfId="0" applyNumberFormat="1" applyFill="1" applyBorder="1" applyAlignment="1">
      <alignment horizontal="center" vertical="center"/>
    </xf>
    <xf numFmtId="42" fontId="0" fillId="0" borderId="11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42" fontId="0" fillId="0" borderId="10" xfId="0" applyNumberFormat="1" applyFill="1" applyBorder="1" applyAlignment="1">
      <alignment horizontal="center" vertical="center"/>
    </xf>
    <xf numFmtId="42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top" wrapText="1"/>
    </xf>
    <xf numFmtId="42" fontId="0" fillId="0" borderId="10" xfId="0" applyNumberFormat="1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2" fontId="5" fillId="0" borderId="10" xfId="0" applyNumberFormat="1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4" fontId="8" fillId="0" borderId="0" xfId="0" applyNumberFormat="1" applyFont="1" applyFill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right" vertical="center" indent="1"/>
    </xf>
    <xf numFmtId="0" fontId="11" fillId="0" borderId="10" xfId="0" applyFont="1" applyFill="1" applyBorder="1" applyAlignment="1">
      <alignment horizontal="left" vertical="center" wrapText="1"/>
    </xf>
    <xf numFmtId="42" fontId="12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3" fillId="0" borderId="0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view="pageLayout" workbookViewId="0" topLeftCell="A1">
      <selection activeCell="A1" sqref="A1:H1"/>
    </sheetView>
  </sheetViews>
  <sheetFormatPr defaultColWidth="9.140625" defaultRowHeight="12.75"/>
  <cols>
    <col min="1" max="1" width="8.7109375" style="2" customWidth="1"/>
    <col min="2" max="2" width="5.28125" style="2" customWidth="1"/>
    <col min="3" max="3" width="45.7109375" style="2" customWidth="1"/>
    <col min="4" max="4" width="14.140625" style="2" bestFit="1" customWidth="1"/>
    <col min="5" max="5" width="15.00390625" style="2" bestFit="1" customWidth="1"/>
    <col min="6" max="6" width="14.140625" style="2" bestFit="1" customWidth="1"/>
    <col min="7" max="7" width="12.7109375" style="55" customWidth="1"/>
    <col min="8" max="8" width="13.00390625" style="2" bestFit="1" customWidth="1"/>
    <col min="9" max="9" width="12.28125" style="1" bestFit="1" customWidth="1"/>
    <col min="10" max="10" width="10.7109375" style="2" bestFit="1" customWidth="1"/>
    <col min="11" max="11" width="13.421875" style="2" bestFit="1" customWidth="1"/>
    <col min="12" max="16384" width="9.140625" style="2" customWidth="1"/>
  </cols>
  <sheetData>
    <row r="1" spans="1:8" ht="30" customHeight="1">
      <c r="A1" s="60" t="s">
        <v>0</v>
      </c>
      <c r="B1" s="60"/>
      <c r="C1" s="60"/>
      <c r="D1" s="60"/>
      <c r="E1" s="60"/>
      <c r="F1" s="60"/>
      <c r="G1" s="60"/>
      <c r="H1" s="60"/>
    </row>
    <row r="2" spans="1:8" ht="18">
      <c r="A2" s="61" t="s">
        <v>1</v>
      </c>
      <c r="B2" s="67" t="s">
        <v>2</v>
      </c>
      <c r="C2" s="66" t="s">
        <v>3</v>
      </c>
      <c r="D2" s="66" t="s">
        <v>4</v>
      </c>
      <c r="E2" s="66" t="s">
        <v>5</v>
      </c>
      <c r="F2" s="71" t="s">
        <v>6</v>
      </c>
      <c r="G2" s="72"/>
      <c r="H2" s="61" t="s">
        <v>7</v>
      </c>
    </row>
    <row r="3" spans="1:8" ht="56.25">
      <c r="A3" s="69"/>
      <c r="B3" s="68"/>
      <c r="C3" s="66"/>
      <c r="D3" s="66"/>
      <c r="E3" s="66"/>
      <c r="F3" s="3" t="s">
        <v>8</v>
      </c>
      <c r="G3" s="4" t="s">
        <v>9</v>
      </c>
      <c r="H3" s="62"/>
    </row>
    <row r="4" spans="1:8" ht="12.75">
      <c r="A4" s="5">
        <v>1</v>
      </c>
      <c r="B4" s="6">
        <v>2</v>
      </c>
      <c r="C4" s="6">
        <v>3</v>
      </c>
      <c r="D4" s="6">
        <v>4</v>
      </c>
      <c r="E4" s="6">
        <v>6</v>
      </c>
      <c r="F4" s="6">
        <v>7</v>
      </c>
      <c r="G4" s="7">
        <v>8</v>
      </c>
      <c r="H4" s="7">
        <v>9</v>
      </c>
    </row>
    <row r="5" spans="1:11" ht="15">
      <c r="A5" s="70" t="s">
        <v>10</v>
      </c>
      <c r="B5" s="70"/>
      <c r="C5" s="70"/>
      <c r="D5" s="8">
        <f>SUM(D6:D9)</f>
        <v>4274000</v>
      </c>
      <c r="E5" s="8">
        <f>SUM(E6:E9)</f>
        <v>3654000</v>
      </c>
      <c r="F5" s="8">
        <f>SUM(F6:F9)</f>
        <v>2354000</v>
      </c>
      <c r="G5" s="8">
        <f>SUM(G6:G9)</f>
        <v>1300000</v>
      </c>
      <c r="H5" s="8"/>
      <c r="K5" s="9"/>
    </row>
    <row r="6" spans="1:10" ht="34.5" customHeight="1">
      <c r="A6" s="67" t="s">
        <v>11</v>
      </c>
      <c r="B6" s="10">
        <v>1</v>
      </c>
      <c r="C6" s="11" t="s">
        <v>12</v>
      </c>
      <c r="D6" s="12">
        <v>3554000</v>
      </c>
      <c r="E6" s="12">
        <v>3554000</v>
      </c>
      <c r="F6" s="13">
        <f>E6-G6</f>
        <v>2254000</v>
      </c>
      <c r="G6" s="14">
        <v>1300000</v>
      </c>
      <c r="H6" s="15" t="s">
        <v>13</v>
      </c>
      <c r="I6" s="16"/>
      <c r="J6" s="17"/>
    </row>
    <row r="7" spans="1:10" ht="34.5" customHeight="1">
      <c r="A7" s="73"/>
      <c r="B7" s="10">
        <f>B6+1</f>
        <v>2</v>
      </c>
      <c r="C7" s="11" t="s">
        <v>14</v>
      </c>
      <c r="D7" s="12">
        <v>400000</v>
      </c>
      <c r="E7" s="12">
        <v>40000</v>
      </c>
      <c r="F7" s="13">
        <f>E7</f>
        <v>40000</v>
      </c>
      <c r="G7" s="14"/>
      <c r="H7" s="15"/>
      <c r="I7" s="19"/>
      <c r="J7" s="17"/>
    </row>
    <row r="8" spans="1:10" ht="34.5" customHeight="1">
      <c r="A8" s="73"/>
      <c r="B8" s="10">
        <f>B7+1</f>
        <v>3</v>
      </c>
      <c r="C8" s="20" t="s">
        <v>15</v>
      </c>
      <c r="D8" s="13">
        <v>300000</v>
      </c>
      <c r="E8" s="13">
        <v>40000</v>
      </c>
      <c r="F8" s="13">
        <f>E8</f>
        <v>40000</v>
      </c>
      <c r="G8" s="14"/>
      <c r="H8" s="15"/>
      <c r="I8" s="19"/>
      <c r="J8" s="17"/>
    </row>
    <row r="9" spans="1:8" ht="12.75">
      <c r="A9" s="68"/>
      <c r="B9" s="10">
        <f>B8+1</f>
        <v>4</v>
      </c>
      <c r="C9" s="20" t="s">
        <v>16</v>
      </c>
      <c r="D9" s="13">
        <v>20000</v>
      </c>
      <c r="E9" s="13">
        <v>20000</v>
      </c>
      <c r="F9" s="13">
        <f>E9</f>
        <v>20000</v>
      </c>
      <c r="G9" s="21"/>
      <c r="H9" s="21"/>
    </row>
    <row r="10" spans="1:11" ht="15" customHeight="1">
      <c r="A10" s="63" t="s">
        <v>17</v>
      </c>
      <c r="B10" s="64"/>
      <c r="C10" s="65"/>
      <c r="D10" s="8">
        <f>SUM(D11:D18)</f>
        <v>8319705</v>
      </c>
      <c r="E10" s="8">
        <f>SUM(E11:E18)</f>
        <v>4714905</v>
      </c>
      <c r="F10" s="8">
        <f>SUM(F11:F18)</f>
        <v>2974805</v>
      </c>
      <c r="G10" s="8">
        <f>SUM(G11:G18)</f>
        <v>1740100</v>
      </c>
      <c r="H10" s="8"/>
      <c r="K10" s="9"/>
    </row>
    <row r="11" spans="1:11" ht="63.75">
      <c r="A11" s="75" t="s">
        <v>18</v>
      </c>
      <c r="B11" s="10">
        <f>B9+1</f>
        <v>5</v>
      </c>
      <c r="C11" s="22" t="s">
        <v>19</v>
      </c>
      <c r="D11" s="23">
        <v>403705</v>
      </c>
      <c r="E11" s="23">
        <f>130880+16496+256329</f>
        <v>403705</v>
      </c>
      <c r="F11" s="23">
        <f>E11-G11</f>
        <v>393705</v>
      </c>
      <c r="G11" s="24">
        <v>10000</v>
      </c>
      <c r="H11" s="24" t="s">
        <v>20</v>
      </c>
      <c r="K11" s="9"/>
    </row>
    <row r="12" spans="1:11" ht="25.5">
      <c r="A12" s="76"/>
      <c r="B12" s="25">
        <f aca="true" t="shared" si="0" ref="B12:B18">B11+1</f>
        <v>6</v>
      </c>
      <c r="C12" s="22" t="s">
        <v>21</v>
      </c>
      <c r="D12" s="23">
        <f>213000+106800</f>
        <v>319800</v>
      </c>
      <c r="E12" s="26">
        <f>15000+15000</f>
        <v>30000</v>
      </c>
      <c r="F12" s="26">
        <f>E12-G12</f>
        <v>30000</v>
      </c>
      <c r="G12" s="27"/>
      <c r="H12" s="27"/>
      <c r="K12" s="9"/>
    </row>
    <row r="13" spans="1:10" ht="25.5">
      <c r="A13" s="6" t="s">
        <v>22</v>
      </c>
      <c r="B13" s="25">
        <f t="shared" si="0"/>
        <v>7</v>
      </c>
      <c r="C13" s="28" t="s">
        <v>23</v>
      </c>
      <c r="D13" s="29">
        <v>200000</v>
      </c>
      <c r="E13" s="29">
        <v>200000</v>
      </c>
      <c r="F13" s="30">
        <f>E13-G13</f>
        <v>200000</v>
      </c>
      <c r="G13" s="31"/>
      <c r="H13" s="32"/>
      <c r="J13" s="1"/>
    </row>
    <row r="14" spans="1:8" ht="56.25" customHeight="1">
      <c r="A14" s="74" t="s">
        <v>24</v>
      </c>
      <c r="B14" s="10">
        <f t="shared" si="0"/>
        <v>8</v>
      </c>
      <c r="C14" s="33" t="s">
        <v>51</v>
      </c>
      <c r="D14" s="34">
        <v>2996200</v>
      </c>
      <c r="E14" s="34">
        <v>2996200</v>
      </c>
      <c r="F14" s="35">
        <f>E14-G14</f>
        <v>1266100</v>
      </c>
      <c r="G14" s="36">
        <f>1480100+250000</f>
        <v>1730100</v>
      </c>
      <c r="H14" s="15" t="s">
        <v>25</v>
      </c>
    </row>
    <row r="15" spans="1:10" ht="38.25">
      <c r="A15" s="74"/>
      <c r="B15" s="10">
        <f t="shared" si="0"/>
        <v>9</v>
      </c>
      <c r="C15" s="22" t="s">
        <v>26</v>
      </c>
      <c r="D15" s="23">
        <v>740000</v>
      </c>
      <c r="E15" s="23">
        <v>740000</v>
      </c>
      <c r="F15" s="23">
        <v>740000</v>
      </c>
      <c r="G15" s="24"/>
      <c r="H15" s="24"/>
      <c r="J15" s="9"/>
    </row>
    <row r="16" spans="1:10" ht="12.75">
      <c r="A16" s="74"/>
      <c r="B16" s="10">
        <f t="shared" si="0"/>
        <v>10</v>
      </c>
      <c r="C16" s="37" t="s">
        <v>27</v>
      </c>
      <c r="D16" s="23">
        <v>3000000</v>
      </c>
      <c r="E16" s="23">
        <f>30000+45000</f>
        <v>75000</v>
      </c>
      <c r="F16" s="23">
        <f>E16-G16</f>
        <v>75000</v>
      </c>
      <c r="G16" s="24"/>
      <c r="H16" s="24"/>
      <c r="J16" s="9"/>
    </row>
    <row r="17" spans="1:10" ht="25.5">
      <c r="A17" s="74"/>
      <c r="B17" s="10">
        <f t="shared" si="0"/>
        <v>11</v>
      </c>
      <c r="C17" s="22" t="s">
        <v>28</v>
      </c>
      <c r="D17" s="38">
        <v>400000</v>
      </c>
      <c r="E17" s="38">
        <v>10000</v>
      </c>
      <c r="F17" s="38">
        <v>10000</v>
      </c>
      <c r="G17" s="24"/>
      <c r="H17" s="24"/>
      <c r="J17" s="9"/>
    </row>
    <row r="18" spans="1:8" ht="25.5">
      <c r="A18" s="74"/>
      <c r="B18" s="10">
        <f t="shared" si="0"/>
        <v>12</v>
      </c>
      <c r="C18" s="22" t="s">
        <v>29</v>
      </c>
      <c r="D18" s="38">
        <v>260000</v>
      </c>
      <c r="E18" s="38">
        <v>260000</v>
      </c>
      <c r="F18" s="38">
        <f>E18</f>
        <v>260000</v>
      </c>
      <c r="G18" s="21"/>
      <c r="H18" s="21"/>
    </row>
    <row r="19" spans="1:8" ht="15" customHeight="1">
      <c r="A19" s="63" t="s">
        <v>30</v>
      </c>
      <c r="B19" s="64"/>
      <c r="C19" s="65"/>
      <c r="D19" s="8">
        <f>SUM(D20:D20)</f>
        <v>140000</v>
      </c>
      <c r="E19" s="8">
        <f>SUM(E20:E20)</f>
        <v>140000</v>
      </c>
      <c r="F19" s="8">
        <f>SUM(F20:F20)</f>
        <v>140000</v>
      </c>
      <c r="G19" s="21"/>
      <c r="H19" s="21"/>
    </row>
    <row r="20" spans="1:9" s="42" customFormat="1" ht="19.5" customHeight="1">
      <c r="A20" s="39"/>
      <c r="B20" s="10">
        <f>B18+1</f>
        <v>13</v>
      </c>
      <c r="C20" s="40" t="s">
        <v>31</v>
      </c>
      <c r="D20" s="13">
        <v>140000</v>
      </c>
      <c r="E20" s="13">
        <v>140000</v>
      </c>
      <c r="F20" s="13">
        <f>E20</f>
        <v>140000</v>
      </c>
      <c r="G20" s="21"/>
      <c r="H20" s="21"/>
      <c r="I20" s="41"/>
    </row>
    <row r="21" spans="1:11" s="42" customFormat="1" ht="19.5" customHeight="1">
      <c r="A21" s="63" t="s">
        <v>32</v>
      </c>
      <c r="B21" s="64"/>
      <c r="C21" s="65"/>
      <c r="D21" s="43">
        <f>SUM(D22:D22)</f>
        <v>10000</v>
      </c>
      <c r="E21" s="43">
        <f>SUM(E22:E22)</f>
        <v>10000</v>
      </c>
      <c r="F21" s="43">
        <f>E21</f>
        <v>10000</v>
      </c>
      <c r="G21" s="43"/>
      <c r="H21" s="43"/>
      <c r="I21" s="41"/>
      <c r="K21" s="9"/>
    </row>
    <row r="22" spans="1:9" s="42" customFormat="1" ht="19.5" customHeight="1">
      <c r="A22" s="44" t="s">
        <v>33</v>
      </c>
      <c r="B22" s="6">
        <f>B20+1</f>
        <v>14</v>
      </c>
      <c r="C22" s="40" t="s">
        <v>34</v>
      </c>
      <c r="D22" s="13">
        <v>10000</v>
      </c>
      <c r="E22" s="13">
        <v>10000</v>
      </c>
      <c r="F22" s="13">
        <f>E22</f>
        <v>10000</v>
      </c>
      <c r="G22" s="21"/>
      <c r="H22" s="21"/>
      <c r="I22" s="41"/>
    </row>
    <row r="23" spans="1:8" ht="15" customHeight="1">
      <c r="A23" s="63" t="s">
        <v>35</v>
      </c>
      <c r="B23" s="64"/>
      <c r="C23" s="65"/>
      <c r="D23" s="43">
        <f>D24</f>
        <v>6000</v>
      </c>
      <c r="E23" s="43">
        <f>E24</f>
        <v>6000</v>
      </c>
      <c r="F23" s="43">
        <f>F24</f>
        <v>6000</v>
      </c>
      <c r="G23" s="43"/>
      <c r="H23" s="43"/>
    </row>
    <row r="24" spans="1:9" s="42" customFormat="1" ht="19.5" customHeight="1">
      <c r="A24" s="6" t="s">
        <v>36</v>
      </c>
      <c r="B24" s="6">
        <f>B22+1</f>
        <v>15</v>
      </c>
      <c r="C24" s="40" t="s">
        <v>37</v>
      </c>
      <c r="D24" s="13">
        <v>6000</v>
      </c>
      <c r="E24" s="13">
        <v>6000</v>
      </c>
      <c r="F24" s="13">
        <f>E24</f>
        <v>6000</v>
      </c>
      <c r="G24" s="21"/>
      <c r="H24" s="21"/>
      <c r="I24" s="41"/>
    </row>
    <row r="25" spans="1:11" ht="15">
      <c r="A25" s="63" t="s">
        <v>38</v>
      </c>
      <c r="B25" s="64"/>
      <c r="C25" s="65"/>
      <c r="D25" s="8">
        <f>SUM(D26:D29)</f>
        <v>1010000</v>
      </c>
      <c r="E25" s="8">
        <f>SUM(E26:E29)</f>
        <v>630000</v>
      </c>
      <c r="F25" s="8">
        <f>SUM(F26:F29)</f>
        <v>630000</v>
      </c>
      <c r="G25" s="8"/>
      <c r="H25" s="43"/>
      <c r="K25" s="9"/>
    </row>
    <row r="26" spans="1:9" ht="38.25">
      <c r="A26" s="67" t="s">
        <v>39</v>
      </c>
      <c r="B26" s="6">
        <f>B24+1</f>
        <v>16</v>
      </c>
      <c r="C26" s="45" t="s">
        <v>40</v>
      </c>
      <c r="D26" s="38">
        <v>400000</v>
      </c>
      <c r="E26" s="38">
        <v>20000</v>
      </c>
      <c r="F26" s="13">
        <f>E26</f>
        <v>20000</v>
      </c>
      <c r="G26" s="21"/>
      <c r="H26" s="21"/>
      <c r="I26" s="46"/>
    </row>
    <row r="27" spans="1:9" ht="25.5">
      <c r="A27" s="73"/>
      <c r="B27" s="6">
        <f>B26+1</f>
        <v>17</v>
      </c>
      <c r="C27" s="47" t="s">
        <v>41</v>
      </c>
      <c r="D27" s="13">
        <v>150000</v>
      </c>
      <c r="E27" s="13">
        <v>150000</v>
      </c>
      <c r="F27" s="13">
        <f>E27</f>
        <v>150000</v>
      </c>
      <c r="G27" s="21"/>
      <c r="H27" s="21"/>
      <c r="I27" s="46"/>
    </row>
    <row r="28" spans="1:9" ht="12.75">
      <c r="A28" s="73"/>
      <c r="B28" s="6">
        <f>B27+1</f>
        <v>18</v>
      </c>
      <c r="C28" s="45" t="s">
        <v>42</v>
      </c>
      <c r="D28" s="38">
        <v>400000</v>
      </c>
      <c r="E28" s="38">
        <v>400000</v>
      </c>
      <c r="F28" s="13">
        <v>400000</v>
      </c>
      <c r="G28" s="21"/>
      <c r="H28" s="21"/>
      <c r="I28" s="46"/>
    </row>
    <row r="29" spans="1:8" ht="38.25">
      <c r="A29" s="73"/>
      <c r="B29" s="6">
        <f>B28+1</f>
        <v>19</v>
      </c>
      <c r="C29" s="47" t="s">
        <v>43</v>
      </c>
      <c r="D29" s="13">
        <v>60000</v>
      </c>
      <c r="E29" s="13">
        <v>60000</v>
      </c>
      <c r="F29" s="13">
        <v>60000</v>
      </c>
      <c r="G29" s="21"/>
      <c r="H29" s="21"/>
    </row>
    <row r="30" spans="1:11" ht="15" customHeight="1">
      <c r="A30" s="63" t="s">
        <v>44</v>
      </c>
      <c r="B30" s="64"/>
      <c r="C30" s="65"/>
      <c r="D30" s="8">
        <f>SUM(D31:D31)</f>
        <v>4300000</v>
      </c>
      <c r="E30" s="8">
        <f>SUM(E31:E31)</f>
        <v>2250000</v>
      </c>
      <c r="F30" s="8">
        <f>SUM(F31:F31)</f>
        <v>1606240</v>
      </c>
      <c r="G30" s="8">
        <f>SUM(G31:G31)</f>
        <v>643760</v>
      </c>
      <c r="H30" s="8"/>
      <c r="K30" s="9"/>
    </row>
    <row r="31" spans="1:9" ht="25.5">
      <c r="A31" s="48"/>
      <c r="B31" s="49">
        <f>B29+1</f>
        <v>20</v>
      </c>
      <c r="C31" s="50" t="s">
        <v>45</v>
      </c>
      <c r="D31" s="38">
        <v>4300000</v>
      </c>
      <c r="E31" s="38">
        <v>2250000</v>
      </c>
      <c r="F31" s="38">
        <f>E31-G31</f>
        <v>1606240</v>
      </c>
      <c r="G31" s="36">
        <v>643760</v>
      </c>
      <c r="H31" s="15" t="s">
        <v>46</v>
      </c>
      <c r="I31" s="46"/>
    </row>
    <row r="32" spans="1:8" ht="15">
      <c r="A32" s="63" t="s">
        <v>47</v>
      </c>
      <c r="B32" s="64"/>
      <c r="C32" s="65"/>
      <c r="D32" s="8">
        <f>SUM(D33:D33)</f>
        <v>100000</v>
      </c>
      <c r="E32" s="8">
        <f>SUM(E33:E33)</f>
        <v>100000</v>
      </c>
      <c r="F32" s="8">
        <f>SUM(F33:F33)</f>
        <v>100000</v>
      </c>
      <c r="G32" s="21"/>
      <c r="H32" s="21"/>
    </row>
    <row r="33" spans="1:8" ht="19.5" customHeight="1">
      <c r="A33" s="18" t="s">
        <v>48</v>
      </c>
      <c r="B33" s="6">
        <f>B31+1</f>
        <v>21</v>
      </c>
      <c r="C33" s="47" t="s">
        <v>49</v>
      </c>
      <c r="D33" s="13">
        <v>100000</v>
      </c>
      <c r="E33" s="13">
        <v>100000</v>
      </c>
      <c r="F33" s="13">
        <f>E33</f>
        <v>100000</v>
      </c>
      <c r="G33" s="21"/>
      <c r="H33" s="21"/>
    </row>
    <row r="34" spans="1:8" ht="15">
      <c r="A34" s="51"/>
      <c r="B34" s="52"/>
      <c r="C34" s="53" t="s">
        <v>50</v>
      </c>
      <c r="D34" s="54">
        <f>D5+D10+D19+D21+D23+D25+D30+D32</f>
        <v>18159705</v>
      </c>
      <c r="E34" s="54">
        <f>E5+E10+E19+E21+E23+E25+E30+E32</f>
        <v>11504905</v>
      </c>
      <c r="F34" s="54">
        <f>F5+F10+F19+F21+F23+F25+F30+F32</f>
        <v>7821045</v>
      </c>
      <c r="G34" s="54">
        <f>G5+G10+G19+G21+G23+G25+G30+G32</f>
        <v>3683860</v>
      </c>
      <c r="H34" s="54"/>
    </row>
    <row r="35" spans="5:11" ht="12.75">
      <c r="E35" s="9"/>
      <c r="F35" s="9"/>
      <c r="K35" s="9"/>
    </row>
    <row r="36" spans="1:8" ht="12.75">
      <c r="A36" s="56"/>
      <c r="B36" s="56"/>
      <c r="C36" s="56"/>
      <c r="D36" s="56"/>
      <c r="E36" s="17"/>
      <c r="F36" s="56"/>
      <c r="G36" s="57"/>
      <c r="H36" s="56"/>
    </row>
    <row r="37" spans="1:8" ht="12.75">
      <c r="A37" s="56"/>
      <c r="B37" s="56"/>
      <c r="C37" s="56"/>
      <c r="D37" s="56"/>
      <c r="E37" s="17"/>
      <c r="F37" s="56"/>
      <c r="G37" s="57"/>
      <c r="H37" s="56"/>
    </row>
    <row r="38" spans="1:8" ht="12.75">
      <c r="A38" s="56"/>
      <c r="B38" s="56"/>
      <c r="C38" s="56"/>
      <c r="D38" s="56"/>
      <c r="E38" s="17"/>
      <c r="F38" s="56"/>
      <c r="G38" s="57"/>
      <c r="H38" s="56"/>
    </row>
    <row r="39" spans="1:8" ht="12.75">
      <c r="A39" s="56"/>
      <c r="B39" s="56"/>
      <c r="C39" s="58"/>
      <c r="D39" s="58"/>
      <c r="E39" s="56"/>
      <c r="F39" s="56"/>
      <c r="G39" s="57"/>
      <c r="H39" s="56"/>
    </row>
    <row r="40" spans="1:8" ht="12.75">
      <c r="A40" s="59"/>
      <c r="B40" s="56"/>
      <c r="C40" s="56"/>
      <c r="D40" s="56"/>
      <c r="E40" s="56"/>
      <c r="F40" s="56"/>
      <c r="G40" s="57"/>
      <c r="H40" s="56"/>
    </row>
    <row r="41" spans="1:8" ht="12.75">
      <c r="A41" s="56"/>
      <c r="B41" s="56"/>
      <c r="C41" s="58"/>
      <c r="D41" s="56"/>
      <c r="E41" s="56"/>
      <c r="F41" s="56"/>
      <c r="G41" s="57"/>
      <c r="H41" s="56"/>
    </row>
    <row r="42" spans="1:8" ht="12.75">
      <c r="A42" s="56"/>
      <c r="B42" s="56"/>
      <c r="C42" s="58"/>
      <c r="D42" s="56"/>
      <c r="E42" s="56"/>
      <c r="F42" s="56"/>
      <c r="G42" s="57"/>
      <c r="H42" s="56"/>
    </row>
    <row r="43" spans="1:8" ht="12.75">
      <c r="A43" s="56"/>
      <c r="B43" s="56"/>
      <c r="C43" s="58"/>
      <c r="D43" s="56"/>
      <c r="E43" s="56"/>
      <c r="F43" s="56"/>
      <c r="G43" s="57"/>
      <c r="H43" s="56"/>
    </row>
    <row r="44" spans="1:8" ht="12.75">
      <c r="A44" s="56"/>
      <c r="B44" s="56"/>
      <c r="C44" s="58"/>
      <c r="D44" s="56"/>
      <c r="E44" s="56"/>
      <c r="F44" s="56"/>
      <c r="G44" s="57"/>
      <c r="H44" s="56"/>
    </row>
    <row r="45" spans="1:8" ht="12.75">
      <c r="A45" s="56"/>
      <c r="B45" s="56"/>
      <c r="C45" s="58"/>
      <c r="D45" s="56"/>
      <c r="E45" s="56"/>
      <c r="F45" s="56"/>
      <c r="G45" s="57"/>
      <c r="H45" s="56"/>
    </row>
    <row r="46" spans="1:8" ht="12.75">
      <c r="A46" s="56"/>
      <c r="B46" s="56"/>
      <c r="C46" s="58"/>
      <c r="D46" s="56"/>
      <c r="E46" s="56"/>
      <c r="F46" s="56"/>
      <c r="G46" s="57"/>
      <c r="H46" s="56"/>
    </row>
    <row r="47" spans="1:8" ht="12.75">
      <c r="A47" s="56"/>
      <c r="B47" s="56"/>
      <c r="C47" s="58"/>
      <c r="D47" s="56"/>
      <c r="E47" s="56"/>
      <c r="F47" s="56"/>
      <c r="G47" s="57"/>
      <c r="H47" s="56"/>
    </row>
    <row r="48" spans="1:8" ht="12.75">
      <c r="A48" s="56"/>
      <c r="B48" s="56"/>
      <c r="C48" s="56"/>
      <c r="D48" s="56"/>
      <c r="E48" s="56"/>
      <c r="F48" s="56"/>
      <c r="G48" s="57"/>
      <c r="H48" s="56"/>
    </row>
    <row r="49" spans="1:8" ht="12.75">
      <c r="A49" s="56"/>
      <c r="B49" s="56"/>
      <c r="C49" s="56"/>
      <c r="D49" s="56"/>
      <c r="E49" s="56"/>
      <c r="F49" s="56"/>
      <c r="G49" s="57"/>
      <c r="H49" s="56"/>
    </row>
    <row r="50" spans="1:8" ht="12.75">
      <c r="A50" s="56"/>
      <c r="B50" s="56"/>
      <c r="C50" s="56"/>
      <c r="D50" s="56"/>
      <c r="E50" s="56"/>
      <c r="F50" s="56"/>
      <c r="G50" s="57"/>
      <c r="H50" s="56"/>
    </row>
    <row r="51" spans="1:8" ht="12.75">
      <c r="A51" s="56"/>
      <c r="B51" s="56"/>
      <c r="C51" s="56"/>
      <c r="D51" s="56"/>
      <c r="E51" s="56"/>
      <c r="F51" s="56"/>
      <c r="G51" s="57"/>
      <c r="H51" s="56"/>
    </row>
    <row r="52" spans="1:8" ht="12.75">
      <c r="A52" s="56"/>
      <c r="B52" s="56"/>
      <c r="C52" s="56"/>
      <c r="D52" s="56"/>
      <c r="E52" s="56"/>
      <c r="F52" s="56"/>
      <c r="G52" s="57"/>
      <c r="H52" s="56"/>
    </row>
    <row r="53" spans="1:8" ht="12.75">
      <c r="A53" s="56"/>
      <c r="B53" s="56"/>
      <c r="C53" s="56"/>
      <c r="D53" s="56"/>
      <c r="E53" s="56"/>
      <c r="F53" s="56"/>
      <c r="G53" s="57"/>
      <c r="H53" s="56"/>
    </row>
    <row r="54" spans="1:8" ht="12.75">
      <c r="A54" s="56"/>
      <c r="B54" s="56"/>
      <c r="C54" s="56"/>
      <c r="D54" s="56"/>
      <c r="E54" s="56"/>
      <c r="F54" s="56"/>
      <c r="G54" s="57"/>
      <c r="H54" s="56"/>
    </row>
    <row r="55" spans="1:8" ht="12.75">
      <c r="A55" s="56"/>
      <c r="B55" s="56"/>
      <c r="C55" s="56"/>
      <c r="D55" s="56"/>
      <c r="E55" s="56"/>
      <c r="F55" s="56"/>
      <c r="G55" s="57"/>
      <c r="H55" s="56"/>
    </row>
    <row r="56" spans="1:8" ht="12.75">
      <c r="A56" s="56"/>
      <c r="B56" s="56"/>
      <c r="C56" s="56"/>
      <c r="D56" s="56"/>
      <c r="E56" s="56"/>
      <c r="F56" s="56"/>
      <c r="G56" s="57"/>
      <c r="H56" s="56"/>
    </row>
    <row r="57" spans="1:8" ht="12.75">
      <c r="A57" s="56"/>
      <c r="B57" s="56"/>
      <c r="C57" s="56"/>
      <c r="D57" s="56"/>
      <c r="E57" s="56"/>
      <c r="F57" s="56"/>
      <c r="G57" s="57"/>
      <c r="H57" s="56"/>
    </row>
    <row r="58" spans="1:8" ht="12.75">
      <c r="A58" s="56"/>
      <c r="B58" s="56"/>
      <c r="C58" s="56"/>
      <c r="D58" s="56"/>
      <c r="E58" s="56"/>
      <c r="F58" s="56"/>
      <c r="G58" s="57"/>
      <c r="H58" s="56"/>
    </row>
    <row r="59" spans="1:8" ht="12.75">
      <c r="A59" s="56"/>
      <c r="B59" s="56"/>
      <c r="C59" s="56"/>
      <c r="D59" s="56"/>
      <c r="E59" s="56"/>
      <c r="F59" s="56"/>
      <c r="G59" s="57"/>
      <c r="H59" s="56"/>
    </row>
    <row r="60" spans="1:8" ht="12.75">
      <c r="A60" s="56"/>
      <c r="B60" s="56"/>
      <c r="C60" s="56"/>
      <c r="D60" s="56"/>
      <c r="E60" s="56"/>
      <c r="F60" s="56"/>
      <c r="G60" s="57"/>
      <c r="H60" s="56"/>
    </row>
    <row r="61" spans="1:8" ht="12.75">
      <c r="A61" s="56"/>
      <c r="B61" s="56"/>
      <c r="C61" s="56"/>
      <c r="D61" s="56"/>
      <c r="E61" s="56"/>
      <c r="F61" s="56"/>
      <c r="G61" s="57"/>
      <c r="H61" s="56"/>
    </row>
    <row r="62" spans="1:8" ht="12.75">
      <c r="A62" s="56"/>
      <c r="B62" s="56"/>
      <c r="C62" s="56"/>
      <c r="D62" s="56"/>
      <c r="E62" s="56"/>
      <c r="F62" s="56"/>
      <c r="G62" s="57"/>
      <c r="H62" s="56"/>
    </row>
    <row r="63" spans="1:8" ht="12.75">
      <c r="A63" s="56"/>
      <c r="B63" s="56"/>
      <c r="C63" s="56"/>
      <c r="D63" s="56"/>
      <c r="E63" s="56"/>
      <c r="F63" s="56"/>
      <c r="G63" s="57"/>
      <c r="H63" s="56"/>
    </row>
    <row r="64" spans="1:8" ht="12.75">
      <c r="A64" s="56"/>
      <c r="B64" s="56"/>
      <c r="C64" s="56"/>
      <c r="D64" s="56"/>
      <c r="E64" s="56"/>
      <c r="F64" s="56"/>
      <c r="G64" s="57"/>
      <c r="H64" s="56"/>
    </row>
    <row r="65" spans="1:8" ht="12.75">
      <c r="A65" s="56"/>
      <c r="B65" s="56"/>
      <c r="C65" s="56"/>
      <c r="D65" s="56"/>
      <c r="E65" s="56"/>
      <c r="F65" s="56"/>
      <c r="G65" s="57"/>
      <c r="H65" s="56"/>
    </row>
    <row r="66" spans="1:8" ht="12.75">
      <c r="A66" s="56"/>
      <c r="B66" s="56"/>
      <c r="C66" s="56"/>
      <c r="D66" s="56"/>
      <c r="E66" s="56"/>
      <c r="F66" s="56"/>
      <c r="G66" s="57"/>
      <c r="H66" s="56"/>
    </row>
    <row r="67" spans="1:8" ht="12.75">
      <c r="A67" s="56"/>
      <c r="B67" s="56"/>
      <c r="C67" s="56"/>
      <c r="D67" s="56"/>
      <c r="E67" s="56"/>
      <c r="F67" s="56"/>
      <c r="G67" s="57"/>
      <c r="H67" s="56"/>
    </row>
    <row r="68" spans="1:8" ht="12.75">
      <c r="A68" s="56"/>
      <c r="B68" s="56"/>
      <c r="C68" s="56"/>
      <c r="D68" s="56"/>
      <c r="E68" s="56"/>
      <c r="F68" s="56"/>
      <c r="G68" s="57"/>
      <c r="H68" s="56"/>
    </row>
    <row r="69" spans="1:8" ht="12.75">
      <c r="A69" s="56"/>
      <c r="B69" s="56"/>
      <c r="C69" s="56"/>
      <c r="D69" s="56"/>
      <c r="E69" s="56"/>
      <c r="F69" s="56"/>
      <c r="G69" s="57"/>
      <c r="H69" s="56"/>
    </row>
    <row r="70" spans="1:8" ht="12.75">
      <c r="A70" s="56"/>
      <c r="B70" s="56"/>
      <c r="C70" s="56"/>
      <c r="D70" s="56"/>
      <c r="E70" s="56"/>
      <c r="F70" s="56"/>
      <c r="G70" s="57"/>
      <c r="H70" s="56"/>
    </row>
    <row r="71" spans="1:8" ht="12.75">
      <c r="A71" s="56"/>
      <c r="B71" s="56"/>
      <c r="C71" s="56"/>
      <c r="D71" s="56"/>
      <c r="E71" s="56"/>
      <c r="F71" s="56"/>
      <c r="G71" s="57"/>
      <c r="H71" s="56"/>
    </row>
    <row r="72" spans="1:8" ht="12.75">
      <c r="A72" s="56"/>
      <c r="B72" s="56"/>
      <c r="C72" s="56"/>
      <c r="D72" s="56"/>
      <c r="E72" s="56"/>
      <c r="F72" s="56"/>
      <c r="G72" s="57"/>
      <c r="H72" s="56"/>
    </row>
    <row r="73" spans="1:8" ht="12.75">
      <c r="A73" s="56"/>
      <c r="B73" s="56"/>
      <c r="C73" s="56"/>
      <c r="D73" s="56"/>
      <c r="E73" s="56"/>
      <c r="F73" s="56"/>
      <c r="G73" s="57"/>
      <c r="H73" s="56"/>
    </row>
    <row r="74" spans="1:8" ht="12.75">
      <c r="A74" s="56"/>
      <c r="B74" s="56"/>
      <c r="C74" s="56"/>
      <c r="D74" s="56"/>
      <c r="E74" s="56"/>
      <c r="F74" s="56"/>
      <c r="G74" s="57"/>
      <c r="H74" s="56"/>
    </row>
    <row r="75" spans="1:8" ht="12.75">
      <c r="A75" s="56"/>
      <c r="B75" s="56"/>
      <c r="C75" s="56"/>
      <c r="D75" s="56"/>
      <c r="E75" s="56"/>
      <c r="F75" s="56"/>
      <c r="G75" s="57"/>
      <c r="H75" s="56"/>
    </row>
    <row r="76" spans="1:8" ht="12.75">
      <c r="A76" s="56"/>
      <c r="B76" s="56"/>
      <c r="C76" s="56"/>
      <c r="D76" s="56"/>
      <c r="E76" s="56"/>
      <c r="F76" s="56"/>
      <c r="G76" s="57"/>
      <c r="H76" s="56"/>
    </row>
    <row r="77" spans="1:8" ht="12.75">
      <c r="A77" s="56"/>
      <c r="B77" s="56"/>
      <c r="C77" s="56"/>
      <c r="D77" s="56"/>
      <c r="E77" s="56"/>
      <c r="F77" s="56"/>
      <c r="G77" s="57"/>
      <c r="H77" s="56"/>
    </row>
    <row r="78" spans="1:8" ht="12.75">
      <c r="A78" s="56"/>
      <c r="B78" s="56"/>
      <c r="C78" s="56"/>
      <c r="D78" s="56"/>
      <c r="E78" s="56"/>
      <c r="F78" s="56"/>
      <c r="G78" s="57"/>
      <c r="H78" s="56"/>
    </row>
    <row r="79" spans="1:8" ht="12.75">
      <c r="A79" s="56"/>
      <c r="B79" s="56"/>
      <c r="C79" s="56"/>
      <c r="D79" s="56"/>
      <c r="E79" s="56"/>
      <c r="F79" s="56"/>
      <c r="G79" s="57"/>
      <c r="H79" s="56"/>
    </row>
    <row r="80" spans="1:8" ht="12.75">
      <c r="A80" s="56"/>
      <c r="B80" s="56"/>
      <c r="C80" s="56"/>
      <c r="D80" s="56"/>
      <c r="E80" s="56"/>
      <c r="F80" s="56"/>
      <c r="G80" s="57"/>
      <c r="H80" s="56"/>
    </row>
    <row r="81" spans="1:8" ht="12.75">
      <c r="A81" s="56"/>
      <c r="B81" s="56"/>
      <c r="C81" s="56"/>
      <c r="D81" s="56"/>
      <c r="E81" s="56"/>
      <c r="F81" s="56"/>
      <c r="G81" s="57"/>
      <c r="H81" s="56"/>
    </row>
    <row r="82" spans="1:8" ht="12.75">
      <c r="A82" s="56"/>
      <c r="B82" s="56"/>
      <c r="C82" s="56"/>
      <c r="D82" s="56"/>
      <c r="E82" s="56"/>
      <c r="F82" s="56"/>
      <c r="G82" s="57"/>
      <c r="H82" s="56"/>
    </row>
    <row r="83" spans="1:8" ht="12.75">
      <c r="A83" s="56"/>
      <c r="B83" s="56"/>
      <c r="C83" s="56"/>
      <c r="D83" s="56"/>
      <c r="E83" s="56"/>
      <c r="F83" s="56"/>
      <c r="G83" s="57"/>
      <c r="H83" s="56"/>
    </row>
    <row r="84" spans="1:8" ht="12.75">
      <c r="A84" s="56"/>
      <c r="B84" s="56"/>
      <c r="C84" s="56"/>
      <c r="D84" s="56"/>
      <c r="E84" s="56"/>
      <c r="F84" s="56"/>
      <c r="G84" s="57"/>
      <c r="H84" s="56"/>
    </row>
    <row r="85" spans="1:8" ht="12.75">
      <c r="A85" s="56"/>
      <c r="B85" s="56"/>
      <c r="C85" s="56"/>
      <c r="D85" s="56"/>
      <c r="E85" s="56"/>
      <c r="F85" s="56"/>
      <c r="G85" s="57"/>
      <c r="H85" s="56"/>
    </row>
    <row r="86" spans="1:8" ht="12.75">
      <c r="A86" s="56"/>
      <c r="B86" s="56"/>
      <c r="C86" s="56"/>
      <c r="D86" s="56"/>
      <c r="E86" s="56"/>
      <c r="F86" s="56"/>
      <c r="G86" s="57"/>
      <c r="H86" s="56"/>
    </row>
    <row r="87" spans="1:8" ht="12.75">
      <c r="A87" s="56"/>
      <c r="B87" s="56"/>
      <c r="C87" s="56"/>
      <c r="D87" s="56"/>
      <c r="E87" s="56"/>
      <c r="F87" s="56"/>
      <c r="G87" s="57"/>
      <c r="H87" s="56"/>
    </row>
    <row r="88" spans="1:8" ht="12.75">
      <c r="A88" s="56"/>
      <c r="B88" s="56"/>
      <c r="C88" s="56"/>
      <c r="D88" s="56"/>
      <c r="E88" s="56"/>
      <c r="F88" s="56"/>
      <c r="G88" s="57"/>
      <c r="H88" s="56"/>
    </row>
    <row r="89" spans="1:8" ht="12.75">
      <c r="A89" s="56"/>
      <c r="B89" s="56"/>
      <c r="C89" s="56"/>
      <c r="D89" s="56"/>
      <c r="E89" s="56"/>
      <c r="F89" s="56"/>
      <c r="G89" s="57"/>
      <c r="H89" s="56"/>
    </row>
    <row r="90" spans="1:8" ht="12.75">
      <c r="A90" s="56"/>
      <c r="B90" s="56"/>
      <c r="C90" s="56"/>
      <c r="D90" s="56"/>
      <c r="E90" s="56"/>
      <c r="F90" s="56"/>
      <c r="G90" s="57"/>
      <c r="H90" s="56"/>
    </row>
    <row r="91" spans="1:8" ht="12.75">
      <c r="A91" s="56"/>
      <c r="B91" s="56"/>
      <c r="C91" s="56"/>
      <c r="D91" s="56"/>
      <c r="E91" s="56"/>
      <c r="F91" s="56"/>
      <c r="G91" s="57"/>
      <c r="H91" s="56"/>
    </row>
    <row r="92" spans="1:8" ht="12.75">
      <c r="A92" s="56"/>
      <c r="B92" s="56"/>
      <c r="C92" s="56"/>
      <c r="D92" s="56"/>
      <c r="E92" s="56"/>
      <c r="F92" s="56"/>
      <c r="G92" s="57"/>
      <c r="H92" s="56"/>
    </row>
    <row r="93" spans="1:8" ht="12.75">
      <c r="A93" s="56"/>
      <c r="B93" s="56"/>
      <c r="C93" s="56"/>
      <c r="D93" s="56"/>
      <c r="E93" s="56"/>
      <c r="F93" s="56"/>
      <c r="G93" s="57"/>
      <c r="H93" s="56"/>
    </row>
    <row r="94" spans="1:8" ht="12.75">
      <c r="A94" s="56"/>
      <c r="B94" s="56"/>
      <c r="C94" s="56"/>
      <c r="D94" s="56"/>
      <c r="E94" s="56"/>
      <c r="F94" s="56"/>
      <c r="G94" s="57"/>
      <c r="H94" s="56"/>
    </row>
    <row r="95" spans="1:8" ht="12.75">
      <c r="A95" s="56"/>
      <c r="B95" s="56"/>
      <c r="C95" s="56"/>
      <c r="D95" s="56"/>
      <c r="E95" s="56"/>
      <c r="F95" s="56"/>
      <c r="G95" s="57"/>
      <c r="H95" s="56"/>
    </row>
    <row r="96" spans="1:8" ht="12.75">
      <c r="A96" s="56"/>
      <c r="B96" s="56"/>
      <c r="C96" s="56"/>
      <c r="D96" s="56"/>
      <c r="E96" s="56"/>
      <c r="F96" s="56"/>
      <c r="G96" s="57"/>
      <c r="H96" s="56"/>
    </row>
    <row r="97" spans="1:8" ht="12.75">
      <c r="A97" s="56"/>
      <c r="B97" s="56"/>
      <c r="C97" s="56"/>
      <c r="D97" s="56"/>
      <c r="E97" s="56"/>
      <c r="F97" s="56"/>
      <c r="G97" s="57"/>
      <c r="H97" s="56"/>
    </row>
    <row r="98" spans="1:8" ht="12.75">
      <c r="A98" s="56"/>
      <c r="B98" s="56"/>
      <c r="C98" s="56"/>
      <c r="D98" s="56"/>
      <c r="E98" s="56"/>
      <c r="F98" s="56"/>
      <c r="G98" s="57"/>
      <c r="H98" s="56"/>
    </row>
    <row r="99" spans="1:8" ht="12.75">
      <c r="A99" s="56"/>
      <c r="B99" s="56"/>
      <c r="C99" s="56"/>
      <c r="D99" s="56"/>
      <c r="E99" s="56"/>
      <c r="F99" s="56"/>
      <c r="G99" s="57"/>
      <c r="H99" s="56"/>
    </row>
    <row r="100" spans="1:8" ht="12.75">
      <c r="A100" s="56"/>
      <c r="B100" s="56"/>
      <c r="C100" s="56"/>
      <c r="D100" s="56"/>
      <c r="E100" s="56"/>
      <c r="F100" s="56"/>
      <c r="G100" s="57"/>
      <c r="H100" s="56"/>
    </row>
    <row r="101" spans="1:8" ht="12.75">
      <c r="A101" s="56"/>
      <c r="B101" s="56"/>
      <c r="C101" s="56"/>
      <c r="D101" s="56"/>
      <c r="E101" s="56"/>
      <c r="F101" s="56"/>
      <c r="G101" s="57"/>
      <c r="H101" s="56"/>
    </row>
    <row r="102" spans="1:8" ht="12.75">
      <c r="A102" s="56"/>
      <c r="B102" s="56"/>
      <c r="C102" s="56"/>
      <c r="D102" s="56"/>
      <c r="E102" s="56"/>
      <c r="F102" s="56"/>
      <c r="G102" s="57"/>
      <c r="H102" s="56"/>
    </row>
    <row r="103" spans="1:8" ht="12.75">
      <c r="A103" s="56"/>
      <c r="B103" s="56"/>
      <c r="C103" s="56"/>
      <c r="D103" s="56"/>
      <c r="E103" s="56"/>
      <c r="F103" s="56"/>
      <c r="G103" s="57"/>
      <c r="H103" s="56"/>
    </row>
    <row r="104" spans="1:8" ht="12.75">
      <c r="A104" s="56"/>
      <c r="B104" s="56"/>
      <c r="C104" s="56"/>
      <c r="D104" s="56"/>
      <c r="E104" s="56"/>
      <c r="F104" s="56"/>
      <c r="G104" s="57"/>
      <c r="H104" s="56"/>
    </row>
    <row r="105" spans="1:8" ht="12.75">
      <c r="A105" s="56"/>
      <c r="B105" s="56"/>
      <c r="C105" s="56"/>
      <c r="D105" s="56"/>
      <c r="E105" s="56"/>
      <c r="F105" s="56"/>
      <c r="G105" s="57"/>
      <c r="H105" s="56"/>
    </row>
    <row r="106" spans="1:8" ht="12.75">
      <c r="A106" s="56"/>
      <c r="B106" s="56"/>
      <c r="C106" s="56"/>
      <c r="D106" s="56"/>
      <c r="E106" s="56"/>
      <c r="F106" s="56"/>
      <c r="G106" s="57"/>
      <c r="H106" s="56"/>
    </row>
    <row r="107" spans="1:8" ht="12.75">
      <c r="A107" s="56"/>
      <c r="B107" s="56"/>
      <c r="C107" s="56"/>
      <c r="D107" s="56"/>
      <c r="E107" s="56"/>
      <c r="F107" s="56"/>
      <c r="G107" s="57"/>
      <c r="H107" s="56"/>
    </row>
    <row r="108" spans="1:8" ht="12.75">
      <c r="A108" s="56"/>
      <c r="B108" s="56"/>
      <c r="C108" s="56"/>
      <c r="D108" s="56"/>
      <c r="E108" s="56"/>
      <c r="F108" s="56"/>
      <c r="G108" s="57"/>
      <c r="H108" s="56"/>
    </row>
    <row r="109" spans="1:8" ht="12.75">
      <c r="A109" s="56"/>
      <c r="B109" s="56"/>
      <c r="C109" s="56"/>
      <c r="D109" s="56"/>
      <c r="E109" s="56"/>
      <c r="F109" s="56"/>
      <c r="G109" s="57"/>
      <c r="H109" s="56"/>
    </row>
    <row r="110" spans="1:8" ht="12.75">
      <c r="A110" s="56"/>
      <c r="B110" s="56"/>
      <c r="C110" s="56"/>
      <c r="D110" s="56"/>
      <c r="E110" s="56"/>
      <c r="F110" s="56"/>
      <c r="G110" s="57"/>
      <c r="H110" s="56"/>
    </row>
    <row r="111" spans="1:8" ht="12.75">
      <c r="A111" s="56"/>
      <c r="B111" s="56"/>
      <c r="C111" s="56"/>
      <c r="D111" s="56"/>
      <c r="E111" s="56"/>
      <c r="F111" s="56"/>
      <c r="G111" s="57"/>
      <c r="H111" s="56"/>
    </row>
    <row r="112" spans="1:8" ht="12.75">
      <c r="A112" s="56"/>
      <c r="B112" s="56"/>
      <c r="C112" s="56"/>
      <c r="D112" s="56"/>
      <c r="E112" s="56"/>
      <c r="F112" s="56"/>
      <c r="G112" s="57"/>
      <c r="H112" s="56"/>
    </row>
    <row r="113" spans="1:8" ht="12.75">
      <c r="A113" s="56"/>
      <c r="B113" s="56"/>
      <c r="C113" s="56"/>
      <c r="D113" s="56"/>
      <c r="E113" s="56"/>
      <c r="F113" s="56"/>
      <c r="G113" s="57"/>
      <c r="H113" s="56"/>
    </row>
    <row r="114" spans="1:8" ht="12.75">
      <c r="A114" s="56"/>
      <c r="B114" s="56"/>
      <c r="C114" s="56"/>
      <c r="D114" s="56"/>
      <c r="E114" s="56"/>
      <c r="F114" s="56"/>
      <c r="G114" s="57"/>
      <c r="H114" s="56"/>
    </row>
    <row r="115" spans="1:8" ht="12.75">
      <c r="A115" s="56"/>
      <c r="B115" s="56"/>
      <c r="C115" s="56"/>
      <c r="D115" s="56"/>
      <c r="E115" s="56"/>
      <c r="F115" s="56"/>
      <c r="G115" s="57"/>
      <c r="H115" s="56"/>
    </row>
    <row r="116" spans="1:8" ht="12.75">
      <c r="A116" s="56"/>
      <c r="B116" s="56"/>
      <c r="C116" s="56"/>
      <c r="D116" s="56"/>
      <c r="E116" s="56"/>
      <c r="F116" s="56"/>
      <c r="G116" s="57"/>
      <c r="H116" s="56"/>
    </row>
    <row r="117" spans="1:8" ht="12.75">
      <c r="A117" s="56"/>
      <c r="B117" s="56"/>
      <c r="C117" s="56"/>
      <c r="D117" s="56"/>
      <c r="E117" s="56"/>
      <c r="F117" s="56"/>
      <c r="G117" s="57"/>
      <c r="H117" s="56"/>
    </row>
    <row r="118" spans="1:8" ht="12.75">
      <c r="A118" s="56"/>
      <c r="B118" s="56"/>
      <c r="C118" s="56"/>
      <c r="D118" s="56"/>
      <c r="E118" s="56"/>
      <c r="F118" s="56"/>
      <c r="G118" s="57"/>
      <c r="H118" s="56"/>
    </row>
    <row r="119" spans="1:8" ht="12.75">
      <c r="A119" s="56"/>
      <c r="B119" s="56"/>
      <c r="C119" s="56"/>
      <c r="D119" s="56"/>
      <c r="E119" s="56"/>
      <c r="F119" s="56"/>
      <c r="G119" s="57"/>
      <c r="H119" s="56"/>
    </row>
    <row r="120" spans="1:8" ht="12.75">
      <c r="A120" s="56"/>
      <c r="B120" s="56"/>
      <c r="C120" s="56"/>
      <c r="D120" s="56"/>
      <c r="E120" s="56"/>
      <c r="F120" s="56"/>
      <c r="G120" s="57"/>
      <c r="H120" s="56"/>
    </row>
    <row r="121" spans="1:8" ht="12.75">
      <c r="A121" s="56"/>
      <c r="B121" s="56"/>
      <c r="C121" s="56"/>
      <c r="D121" s="56"/>
      <c r="E121" s="56"/>
      <c r="F121" s="56"/>
      <c r="G121" s="57"/>
      <c r="H121" s="56"/>
    </row>
    <row r="122" spans="1:8" ht="12.75">
      <c r="A122" s="56"/>
      <c r="B122" s="56"/>
      <c r="C122" s="56"/>
      <c r="D122" s="56"/>
      <c r="E122" s="56"/>
      <c r="F122" s="56"/>
      <c r="G122" s="57"/>
      <c r="H122" s="56"/>
    </row>
    <row r="123" spans="1:8" ht="12.75">
      <c r="A123" s="56"/>
      <c r="B123" s="56"/>
      <c r="C123" s="56"/>
      <c r="D123" s="56"/>
      <c r="E123" s="56"/>
      <c r="F123" s="56"/>
      <c r="G123" s="57"/>
      <c r="H123" s="56"/>
    </row>
    <row r="124" spans="1:8" ht="12.75">
      <c r="A124" s="56"/>
      <c r="B124" s="56"/>
      <c r="C124" s="56"/>
      <c r="D124" s="56"/>
      <c r="E124" s="56"/>
      <c r="F124" s="56"/>
      <c r="G124" s="57"/>
      <c r="H124" s="56"/>
    </row>
    <row r="125" spans="1:8" ht="12.75">
      <c r="A125" s="56"/>
      <c r="B125" s="56"/>
      <c r="C125" s="56"/>
      <c r="D125" s="56"/>
      <c r="E125" s="56"/>
      <c r="F125" s="56"/>
      <c r="G125" s="57"/>
      <c r="H125" s="56"/>
    </row>
    <row r="126" spans="1:8" ht="12.75">
      <c r="A126" s="56"/>
      <c r="B126" s="56"/>
      <c r="C126" s="56"/>
      <c r="D126" s="56"/>
      <c r="E126" s="56"/>
      <c r="F126" s="56"/>
      <c r="G126" s="57"/>
      <c r="H126" s="56"/>
    </row>
    <row r="127" spans="1:8" ht="12.75">
      <c r="A127" s="56"/>
      <c r="B127" s="56"/>
      <c r="C127" s="56"/>
      <c r="D127" s="56"/>
      <c r="E127" s="56"/>
      <c r="F127" s="56"/>
      <c r="G127" s="57"/>
      <c r="H127" s="56"/>
    </row>
    <row r="128" spans="1:8" ht="12.75">
      <c r="A128" s="56"/>
      <c r="B128" s="56"/>
      <c r="C128" s="56"/>
      <c r="D128" s="56"/>
      <c r="E128" s="56"/>
      <c r="F128" s="56"/>
      <c r="G128" s="57"/>
      <c r="H128" s="56"/>
    </row>
    <row r="129" spans="1:8" ht="12.75">
      <c r="A129" s="56"/>
      <c r="B129" s="56"/>
      <c r="C129" s="56"/>
      <c r="D129" s="56"/>
      <c r="E129" s="56"/>
      <c r="F129" s="56"/>
      <c r="G129" s="57"/>
      <c r="H129" s="56"/>
    </row>
    <row r="130" spans="1:8" ht="12.75">
      <c r="A130" s="56"/>
      <c r="B130" s="56"/>
      <c r="C130" s="56"/>
      <c r="D130" s="56"/>
      <c r="E130" s="56"/>
      <c r="F130" s="56"/>
      <c r="G130" s="57"/>
      <c r="H130" s="56"/>
    </row>
    <row r="131" spans="1:8" ht="12.75">
      <c r="A131" s="56"/>
      <c r="B131" s="56"/>
      <c r="C131" s="56"/>
      <c r="D131" s="56"/>
      <c r="E131" s="56"/>
      <c r="F131" s="56"/>
      <c r="G131" s="57"/>
      <c r="H131" s="56"/>
    </row>
    <row r="132" spans="1:8" ht="12.75">
      <c r="A132" s="56"/>
      <c r="B132" s="56"/>
      <c r="C132" s="56"/>
      <c r="D132" s="56"/>
      <c r="E132" s="56"/>
      <c r="F132" s="56"/>
      <c r="G132" s="57"/>
      <c r="H132" s="56"/>
    </row>
    <row r="133" spans="1:8" ht="12.75">
      <c r="A133" s="56"/>
      <c r="B133" s="56"/>
      <c r="C133" s="56"/>
      <c r="D133" s="56"/>
      <c r="E133" s="56"/>
      <c r="F133" s="56"/>
      <c r="G133" s="57"/>
      <c r="H133" s="56"/>
    </row>
    <row r="134" spans="1:8" ht="12.75">
      <c r="A134" s="56"/>
      <c r="B134" s="56"/>
      <c r="C134" s="56"/>
      <c r="D134" s="56"/>
      <c r="E134" s="56"/>
      <c r="F134" s="56"/>
      <c r="G134" s="57"/>
      <c r="H134" s="56"/>
    </row>
    <row r="135" spans="1:8" ht="12.75">
      <c r="A135" s="56"/>
      <c r="B135" s="56"/>
      <c r="C135" s="56"/>
      <c r="D135" s="56"/>
      <c r="E135" s="56"/>
      <c r="F135" s="56"/>
      <c r="G135" s="57"/>
      <c r="H135" s="56"/>
    </row>
    <row r="136" spans="1:8" ht="12.75">
      <c r="A136" s="56"/>
      <c r="B136" s="56"/>
      <c r="C136" s="56"/>
      <c r="D136" s="56"/>
      <c r="E136" s="56"/>
      <c r="F136" s="56"/>
      <c r="G136" s="57"/>
      <c r="H136" s="56"/>
    </row>
    <row r="137" spans="1:8" ht="12.75">
      <c r="A137" s="56"/>
      <c r="B137" s="56"/>
      <c r="C137" s="56"/>
      <c r="D137" s="56"/>
      <c r="E137" s="56"/>
      <c r="F137" s="56"/>
      <c r="G137" s="57"/>
      <c r="H137" s="56"/>
    </row>
    <row r="138" spans="1:8" ht="12.75">
      <c r="A138" s="56"/>
      <c r="B138" s="56"/>
      <c r="C138" s="56"/>
      <c r="D138" s="56"/>
      <c r="E138" s="56"/>
      <c r="F138" s="56"/>
      <c r="G138" s="57"/>
      <c r="H138" s="56"/>
    </row>
    <row r="139" spans="1:8" ht="12.75">
      <c r="A139" s="56"/>
      <c r="B139" s="56"/>
      <c r="C139" s="56"/>
      <c r="D139" s="56"/>
      <c r="E139" s="56"/>
      <c r="F139" s="56"/>
      <c r="G139" s="57"/>
      <c r="H139" s="56"/>
    </row>
    <row r="140" spans="1:8" ht="12.75">
      <c r="A140" s="56"/>
      <c r="B140" s="56"/>
      <c r="C140" s="56"/>
      <c r="D140" s="56"/>
      <c r="E140" s="56"/>
      <c r="F140" s="56"/>
      <c r="G140" s="57"/>
      <c r="H140" s="56"/>
    </row>
    <row r="141" spans="1:8" ht="12.75">
      <c r="A141" s="56"/>
      <c r="B141" s="56"/>
      <c r="C141" s="56"/>
      <c r="D141" s="56"/>
      <c r="E141" s="56"/>
      <c r="F141" s="56"/>
      <c r="G141" s="57"/>
      <c r="H141" s="56"/>
    </row>
    <row r="142" spans="1:8" ht="12.75">
      <c r="A142" s="56"/>
      <c r="B142" s="56"/>
      <c r="C142" s="56"/>
      <c r="D142" s="56"/>
      <c r="E142" s="56"/>
      <c r="F142" s="56"/>
      <c r="G142" s="57"/>
      <c r="H142" s="56"/>
    </row>
  </sheetData>
  <sheetProtection/>
  <mergeCells count="20">
    <mergeCell ref="A30:C30"/>
    <mergeCell ref="A23:C23"/>
    <mergeCell ref="A26:A29"/>
    <mergeCell ref="E2:E3"/>
    <mergeCell ref="A21:C21"/>
    <mergeCell ref="A6:A9"/>
    <mergeCell ref="A10:C10"/>
    <mergeCell ref="A19:C19"/>
    <mergeCell ref="A14:A18"/>
    <mergeCell ref="A11:A12"/>
    <mergeCell ref="A1:H1"/>
    <mergeCell ref="H2:H3"/>
    <mergeCell ref="A32:C32"/>
    <mergeCell ref="D2:D3"/>
    <mergeCell ref="C2:C3"/>
    <mergeCell ref="B2:B3"/>
    <mergeCell ref="A2:A3"/>
    <mergeCell ref="A5:C5"/>
    <mergeCell ref="A25:C25"/>
    <mergeCell ref="F2:G2"/>
  </mergeCells>
  <printOptions/>
  <pageMargins left="0.6692913385826772" right="0.1968503937007874" top="0.9448818897637796" bottom="0.5905511811023623" header="0.2362204724409449" footer="0.2362204724409449"/>
  <pageSetup horizontalDpi="600" verticalDpi="600" orientation="landscape" paperSize="9" r:id="rId1"/>
  <headerFooter alignWithMargins="0">
    <oddHeader>&amp;RZałącznik nr 6
do Uchwały nr III/9/2010
Rady Gminy Brodnica
z dnia 28 grudnia 2010r.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2010-12-30T09:46:16Z</cp:lastPrinted>
  <dcterms:created xsi:type="dcterms:W3CDTF">2010-12-29T10:49:19Z</dcterms:created>
  <dcterms:modified xsi:type="dcterms:W3CDTF">2010-12-30T09:47:13Z</dcterms:modified>
  <cp:category/>
  <cp:version/>
  <cp:contentType/>
  <cp:contentStatus/>
</cp:coreProperties>
</file>